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580" windowHeight="6030" tabRatio="601" activeTab="0"/>
  </bookViews>
  <sheets>
    <sheet name="5280-e-guide.xls" sheetId="1" r:id="rId1"/>
    <sheet name="5280-e-signature.xls" sheetId="2" r:id="rId2"/>
    <sheet name="Table Centres" sheetId="3" state="hidden" r:id="rId3"/>
    <sheet name="Table Programmes" sheetId="4" state="hidden" r:id="rId4"/>
  </sheets>
  <definedNames>
    <definedName name="_xlnm.Print_Titles" localSheetId="0">'5280-e-guide.xls'!$19:$22</definedName>
    <definedName name="_xlnm.Print_Titles" localSheetId="2">'Table Centres'!$1:$2</definedName>
    <definedName name="wrn.5250." localSheetId="1" hidden="1">{#N/A,#N/A,TRUE,"guide-5250";#N/A,#N/A,TRUE,"signature-5250"}</definedName>
    <definedName name="wrn.5250." hidden="1">{#N/A,#N/A,TRUE,"guide-5250";#N/A,#N/A,TRUE,"signature-5250"}</definedName>
    <definedName name="wrn.5280." hidden="1">{#N/A,#N/A,TRUE,"5280-e-guide.xls";#N/A,#N/A,TRUE,"5280-e-signature.xls"}</definedName>
    <definedName name="wrn.imprimerie." localSheetId="1" hidden="1">{#N/A,#N/A,TRUE,"imprimerie(maj)-guide";#N/A,#N/A,TRUE,"imprimerie(maj)signature"}</definedName>
    <definedName name="wrn.imprimerie." hidden="1">{#N/A,#N/A,TRUE,"imprimerie(maj)-guide";#N/A,#N/A,TRUE,"imprimerie(maj)signature"}</definedName>
    <definedName name="wrn.in_grandes_seig." localSheetId="1" hidden="1">{#N/A,#N/A,TRUE,"inst-ent-sys-sec(guide)GR-SEIG";#N/A,#N/A,TRUE,"inst-ent-sys-sec(sign)GR-SEIG"}</definedName>
    <definedName name="wrn.in_grandes_seig." hidden="1">{#N/A,#N/A,TRUE,"inst-ent-sys-sec(guide)GR-SEIG";#N/A,#N/A,TRUE,"inst-ent-sys-sec(sign)GR-SEIG"}</definedName>
    <definedName name="wrn.inst_capitale." localSheetId="1" hidden="1">{#N/A,#N/A,TRUE,"inst-ent-sys-sec(guide)CAP";#N/A,#N/A,TRUE,"inst-ent-sys-sec(sign)CAP"}</definedName>
    <definedName name="wrn.inst_capitale." hidden="1">{#N/A,#N/A,TRUE,"inst-ent-sys-sec(guide)CAP";#N/A,#N/A,TRUE,"inst-ent-sys-sec(sign)CAP"}</definedName>
    <definedName name="wrn.installation._.securite." localSheetId="1" hidden="1">{#N/A,#N/A,TRUE,"inst-securite(maj)-guide";#N/A,#N/A,TRUE,"inst-securite(maj)-signature"}</definedName>
    <definedName name="wrn.installation._.securite." hidden="1">{#N/A,#N/A,TRUE,"inst-securite(maj)-guide";#N/A,#N/A,TRUE,"inst-securite(maj)-signature"}</definedName>
    <definedName name="wrn.outillage._.matricage." localSheetId="1" hidden="1">{#N/A,#N/A,TRUE,"outillage-matricage-guide";#N/A,#N/A,TRUE,"outillage-matricage-signature"}</definedName>
    <definedName name="wrn.outillage._.matricage." hidden="1">{#N/A,#N/A,TRUE,"outillage-matricage-guide";#N/A,#N/A,TRUE,"outillage-matricage-signature"}</definedName>
    <definedName name="wrn.Sante." localSheetId="1" hidden="1">{#N/A,#N/A,TRUE,"sante-ass(maj)guide";#N/A,#N/A,TRUE,"sante-ass(maj)signature"}</definedName>
    <definedName name="wrn.Sante." hidden="1">{#N/A,#N/A,TRUE,"sante-ass(maj)guide";#N/A,#N/A,TRUE,"sante-ass(maj)signature"}</definedName>
    <definedName name="wrn.tech._.usinage._.maj._.aj." localSheetId="1" hidden="1">{#N/A,#N/A,TRUE,"tech-usinage(maj)(aj)-guide";#N/A,#N/A,TRUE,"tech-usinage(maj)(aj)-signature"}</definedName>
    <definedName name="wrn.tech._.usinage._.maj._.aj." hidden="1">{#N/A,#N/A,TRUE,"tech-usinage(maj)(aj)-guide";#N/A,#N/A,TRUE,"tech-usinage(maj)(aj)-signature"}</definedName>
    <definedName name="wrn.vente._.voyages." localSheetId="1" hidden="1">{#N/A,#N/A,TRUE,"vente-voyages (maj)-guide";#N/A,#N/A,TRUE,"vente-voyages (maj)-signature"}</definedName>
    <definedName name="wrn.vente._.voyages." hidden="1">{#N/A,#N/A,TRUE,"vente-voyages (maj)-guide";#N/A,#N/A,TRUE,"vente-voyages (maj)-signature"}</definedName>
    <definedName name="_xlnm.Print_Area" localSheetId="0">'5280-e-guide.xls'!$A$1:$O$90</definedName>
  </definedNames>
  <calcPr fullCalcOnLoad="1"/>
</workbook>
</file>

<file path=xl/sharedStrings.xml><?xml version="1.0" encoding="utf-8"?>
<sst xmlns="http://schemas.openxmlformats.org/spreadsheetml/2006/main" count="1214" uniqueCount="888">
  <si>
    <t>Total
(col. 6 x col. 8)</t>
  </si>
  <si>
    <t>RÉSERVÉ AU MINISTÈRE</t>
  </si>
  <si>
    <t>524199  Électricité</t>
  </si>
  <si>
    <r>
      <t xml:space="preserve">* * * * * * * *    REMARQUES    </t>
    </r>
    <r>
      <rPr>
        <b/>
        <i/>
        <sz val="10"/>
        <rFont val="Arial"/>
        <family val="2"/>
      </rPr>
      <t>(À L'USAGE DE LA COMMISSION SCOLAIRE)    * * * * * * * *</t>
    </r>
  </si>
  <si>
    <t>Total de l'équipement à acquérir (Hors taxes)</t>
  </si>
  <si>
    <t>Entente avec la F.C.S.Q.</t>
  </si>
  <si>
    <t>Taxes   %</t>
  </si>
  <si>
    <t>Coût total (Taxes incluses)</t>
  </si>
  <si>
    <t>REMARQUES (À L'USAGE DU MINISTÈRE)</t>
  </si>
  <si>
    <t xml:space="preserve">  Analysé par : ____________________________________            ___________________</t>
  </si>
  <si>
    <t xml:space="preserve">                                      Signature                                                              Date</t>
  </si>
  <si>
    <t>(2)  CALCUL DE L'ENTENTE AVEC LA F.C.S.Q.</t>
  </si>
  <si>
    <t>(2)</t>
  </si>
  <si>
    <r>
      <t>(1)</t>
    </r>
    <r>
      <rPr>
        <sz val="10"/>
        <rFont val="Arial"/>
        <family val="2"/>
      </rPr>
      <t xml:space="preserve"> -   Représente le coût total de l'équipement de nouvelle technologie et constitue un </t>
    </r>
    <r>
      <rPr>
        <b/>
        <sz val="10"/>
        <rFont val="Arial"/>
        <family val="2"/>
      </rPr>
      <t>maximum</t>
    </r>
    <r>
      <rPr>
        <sz val="10"/>
        <rFont val="Arial"/>
        <family val="2"/>
      </rPr>
      <t xml:space="preserve">.
Le montant qui sera inscrit à la page 1 en (A) " Valeur totale de l'équipement à acquérir par la Commission scolaire " 
</t>
    </r>
  </si>
  <si>
    <r>
      <t xml:space="preserve">peut se situer en dessous du montant </t>
    </r>
    <r>
      <rPr>
        <b/>
        <sz val="10"/>
        <rFont val="Arial"/>
        <family val="2"/>
      </rPr>
      <t>maximal</t>
    </r>
    <r>
      <rPr>
        <sz val="10"/>
        <rFont val="Arial"/>
        <family val="2"/>
      </rPr>
      <t xml:space="preserve">, si la Commission scolaire possède déjà de l'équipement. </t>
    </r>
  </si>
  <si>
    <t>Elle doit également se conformer aux spécifications indiquées dans le Guide d'organisation,
produit par le Ministère, pour l'implantation de ce programme.</t>
  </si>
  <si>
    <r>
      <t xml:space="preserve">Coût total d'implantation </t>
    </r>
    <r>
      <rPr>
        <b/>
        <vertAlign val="superscript"/>
        <sz val="12"/>
        <rFont val="Antique Olive"/>
        <family val="2"/>
      </rPr>
      <t>(1)</t>
    </r>
    <r>
      <rPr>
        <sz val="12"/>
        <rFont val="Antique Olive"/>
        <family val="2"/>
      </rPr>
      <t xml:space="preserve"> (hors taxes)  
en équipement pour ce programme :</t>
    </r>
  </si>
  <si>
    <t xml:space="preserve">       (B)    Part du MEQ :
               (maximum 66 2/3 % de (A) :……………………</t>
  </si>
  <si>
    <t>**à compléter par la commission scolaire**</t>
  </si>
  <si>
    <t xml:space="preserve">                                        Nom de la commission scolaire : </t>
  </si>
  <si>
    <t xml:space="preserve">                                  Signature du gestionnaire autorisé : </t>
  </si>
  <si>
    <t xml:space="preserve">                                                     Nom en lettres moulées :</t>
  </si>
  <si>
    <t xml:space="preserve">                                                                                      Titre :</t>
  </si>
  <si>
    <t xml:space="preserve">                                                                                      Date :</t>
  </si>
  <si>
    <t>Catégorie no 2 : 
Appareillages et outillages</t>
  </si>
  <si>
    <t>Catégorie no 1 : 
Mobilier</t>
  </si>
  <si>
    <t>01 Bas-Saint-Laurent</t>
  </si>
  <si>
    <t>02 Saguenay-Lac-Saint-Jean</t>
  </si>
  <si>
    <t>03 Capitale-Nationale</t>
  </si>
  <si>
    <t>04 Mauricie</t>
  </si>
  <si>
    <t>05 Estrie</t>
  </si>
  <si>
    <t>06 Montréal Centre</t>
  </si>
  <si>
    <t>07 Outaouais</t>
  </si>
  <si>
    <t>08 Abitibi-Témiscamingue</t>
  </si>
  <si>
    <t>09 Côte-Nord</t>
  </si>
  <si>
    <t>10 Nord du Québec</t>
  </si>
  <si>
    <t>11 Gaspésie-Îles-de-la-Madeleine</t>
  </si>
  <si>
    <t>12 Chaudière-Appalaches</t>
  </si>
  <si>
    <t>13 Laval</t>
  </si>
  <si>
    <t>14 Lanaudière</t>
  </si>
  <si>
    <t>15 Laurentides</t>
  </si>
  <si>
    <t>16 Montérégie</t>
  </si>
  <si>
    <t>17 Centre-du-Québec</t>
  </si>
  <si>
    <t>812000 Chic-Chocs, CS des</t>
  </si>
  <si>
    <t>821000 Côte-du-Sud, CS de la</t>
  </si>
  <si>
    <t>769000 Kativik, CS</t>
  </si>
  <si>
    <t>791000 L'Estuaire, CS de</t>
  </si>
  <si>
    <t>884000 Riverside, CS</t>
  </si>
  <si>
    <t>Choix de l'école ou du centre de formation</t>
  </si>
  <si>
    <t>008501  Académie int. Soins esthétiques Compétence Beauté</t>
  </si>
  <si>
    <t>045501  Académie internationale Edith Serei</t>
  </si>
  <si>
    <t>884450  ACCESS</t>
  </si>
  <si>
    <t>885401  Adult Education Center</t>
  </si>
  <si>
    <t>824430  C.F.M.V.L de Saint-Romuald</t>
  </si>
  <si>
    <t>752470  C.F.P. 24 Juin</t>
  </si>
  <si>
    <t>792440  C.F.P. A.W Gagné</t>
  </si>
  <si>
    <t>761478  C.F.P. Anjou</t>
  </si>
  <si>
    <t>761475  C.F.P. Antoine-de-St-Exupéry</t>
  </si>
  <si>
    <t>724415  C.F.P. Arvida</t>
  </si>
  <si>
    <t>741404  C.F.P. Bel-Avenir</t>
  </si>
  <si>
    <t>812440  C.F.P. C-E Pouliot</t>
  </si>
  <si>
    <t>761490  C.F.P. Calixa-Lavallée</t>
  </si>
  <si>
    <t>812407  C.F.P. Champagnat</t>
  </si>
  <si>
    <t>813402  C.F.P. Chandler Grande-Rivière</t>
  </si>
  <si>
    <t>863467  C.F.P. Chanoine Armand Racicot</t>
  </si>
  <si>
    <t>889417  C.F.P. Chateauguay Valley</t>
  </si>
  <si>
    <t>759401  C.F.P. Chisasibi</t>
  </si>
  <si>
    <t>831410  C.F.P. Compétences 2000</t>
  </si>
  <si>
    <t>771440  C.F.P. compétences Outaouais</t>
  </si>
  <si>
    <t>867420  C.F.P. Compétences Rive-Sud</t>
  </si>
  <si>
    <t>722461  C.F.P. D'Alma</t>
  </si>
  <si>
    <t>711401  C.F.P. D'Amqui</t>
  </si>
  <si>
    <t>763404  C.F.P. Dalbé-Viau</t>
  </si>
  <si>
    <t>761470  C.F.P. Daniel-Johnson</t>
  </si>
  <si>
    <t>822442  C.F.P. de Black Lake</t>
  </si>
  <si>
    <t>851405  C.F.P. de Blainville</t>
  </si>
  <si>
    <t>731400  C.F.P. de Charlevoix</t>
  </si>
  <si>
    <t>867430  C.F.P. de Chateauguay</t>
  </si>
  <si>
    <t>751423  C.F.P. De Coaticook</t>
  </si>
  <si>
    <t>732400  C.F.P. de Duchesnay</t>
  </si>
  <si>
    <t>882406  C.F.P. de Hopetown</t>
  </si>
  <si>
    <t>842401  C.F.P. de L'Argile</t>
  </si>
  <si>
    <t>753401  C.F.P. de L'Asbesterie</t>
  </si>
  <si>
    <t>851403  C.F.P. de l'Automobile</t>
  </si>
  <si>
    <t>772442  C.F.P. de l'Outaouais</t>
  </si>
  <si>
    <t>801450  C.F.P. de la Jamésie</t>
  </si>
  <si>
    <t>868400  C.F.P. de la Pointe-du-Lac</t>
  </si>
  <si>
    <t>774410  C.F.P. de la Vallée-de-Gatineau</t>
  </si>
  <si>
    <t>763418  C.F.P. de Lachine</t>
  </si>
  <si>
    <t>824414  C.F.P. de Lévis</t>
  </si>
  <si>
    <t>711400  C.F.P. De Matane</t>
  </si>
  <si>
    <t>753402  C.F.P. de Memphrémagog</t>
  </si>
  <si>
    <t>732471  C.F.P. de Neufchâtel</t>
  </si>
  <si>
    <t>733494  C.F.P. de Rochebelle</t>
  </si>
  <si>
    <t>823406  C.F.P. de Saint-Joseph</t>
  </si>
  <si>
    <t>823429  C.F.P. de Sainte-Marie</t>
  </si>
  <si>
    <t>763410  C.F.P. de Verdun</t>
  </si>
  <si>
    <t>882413  C.F.P. de Wakeham</t>
  </si>
  <si>
    <t>762494  C.F.P. des métiers de l'aérospatiale de Montréal.</t>
  </si>
  <si>
    <t>868401  C.F.P. des Moissons</t>
  </si>
  <si>
    <t>841400  C.F.P. des Moulins</t>
  </si>
  <si>
    <t>865435  C.F.P. Des Patriotes</t>
  </si>
  <si>
    <t>841401  C.F.P. des Riverains</t>
  </si>
  <si>
    <t>721401  C.F.P. Dolbeau-Mistassinni</t>
  </si>
  <si>
    <t>713401  C.F.P. du Fleuve-et-des-Lacs</t>
  </si>
  <si>
    <t>751422  C.F.P. Du Granit</t>
  </si>
  <si>
    <t>769412  C.F.P. du Nunavik</t>
  </si>
  <si>
    <t>734406  C.F.P. du Trait-Carré</t>
  </si>
  <si>
    <t>791481  C.F.P. Édifice André Jacob</t>
  </si>
  <si>
    <t>763405  C.F.P. Émile Legault</t>
  </si>
  <si>
    <t>732472  C.F.P. EMOIQ</t>
  </si>
  <si>
    <t>723402  C.F.P. en Métallurgie</t>
  </si>
  <si>
    <t>831420  C.F.P. en Métalurgie de Laval</t>
  </si>
  <si>
    <t>824420  C.F.P. en montage de lignes de Saint-Henri</t>
  </si>
  <si>
    <t>781457  C.F.P. Frère Mofette</t>
  </si>
  <si>
    <t>864478  C.F.P. Gérard Filion</t>
  </si>
  <si>
    <t>888400  C.F.P. Gordon Robertson</t>
  </si>
  <si>
    <t>886411  C.F.P. Hull</t>
  </si>
  <si>
    <t>831480  C.F.P. IPIQ</t>
  </si>
  <si>
    <t>864480  C.F.P. Jacques-Rousseau</t>
  </si>
  <si>
    <t>724416  C.F.P. Jonquière</t>
  </si>
  <si>
    <t>769402  C.F.P. Kajusivik</t>
  </si>
  <si>
    <t>851402  C.F.P. L'Émergence</t>
  </si>
  <si>
    <t>781463  C.F.P. L'Envol</t>
  </si>
  <si>
    <t>821447  C.F.P. L'Envolée de Montmagny</t>
  </si>
  <si>
    <t>723405  C.F.P. L'Oasis</t>
  </si>
  <si>
    <t>723403  C.F.P. La Baie</t>
  </si>
  <si>
    <t>785400  C.F.P. Lac Abitibi</t>
  </si>
  <si>
    <t>831470  C.F.P. Le Chantier</t>
  </si>
  <si>
    <t>853401  C.F.P. Le Florès</t>
  </si>
  <si>
    <t>712405  C.F.P. Le Mistral</t>
  </si>
  <si>
    <t>822451  C.F.P. Le Tremplin</t>
  </si>
  <si>
    <t>853402  C.F.P. Le Virage</t>
  </si>
  <si>
    <t>885803  C.F.P. Les Mélèzes</t>
  </si>
  <si>
    <t>762457  C.F.P. Louis-Riel</t>
  </si>
  <si>
    <t>732473  C.F.P. Marie-de-L'Incarnation</t>
  </si>
  <si>
    <t>733496  C.F.P. Maurice-Barbeau</t>
  </si>
  <si>
    <t>759403  C.F.P. Mistissini</t>
  </si>
  <si>
    <t>753403  C.F.P. Morilac</t>
  </si>
  <si>
    <t>723401  C.F.P. Multiservices</t>
  </si>
  <si>
    <t>889499  C.F.P. Nova</t>
  </si>
  <si>
    <t>813403  C.F.P. Paspébiac-Bonaventure</t>
  </si>
  <si>
    <t>831450  C.F.P. Paul-Émile Dufresne</t>
  </si>
  <si>
    <t>714402  C.F.P. Pavillon de l'avenir</t>
  </si>
  <si>
    <t>732474  C.F.P. pavillon technique</t>
  </si>
  <si>
    <t>525399  Forage au diamant</t>
  </si>
  <si>
    <t>762486  C.F.P. Père-Marquette</t>
  </si>
  <si>
    <t>864490  C.F.P. Pierre-Dupuy</t>
  </si>
  <si>
    <t>774408  C.F.P. Pontiac</t>
  </si>
  <si>
    <t>823482  C.F.P. Pozer</t>
  </si>
  <si>
    <t>741403  C.F.P. Qualitech</t>
  </si>
  <si>
    <t>721402  C.F.P. Roberval</t>
  </si>
  <si>
    <t>733495  C.F.P. Saint-Exupéry</t>
  </si>
  <si>
    <t>762414  C.F.P. Saint-Henri</t>
  </si>
  <si>
    <t>773450  C.F.P. Seigneurie</t>
  </si>
  <si>
    <t>886431  C.F.P. Shawville</t>
  </si>
  <si>
    <t>762478  C.F.P. Stella-Maris</t>
  </si>
  <si>
    <t>784440  C.F.P. Val-d'Or</t>
  </si>
  <si>
    <t>732475  C.F.P. Wilbrod-Berher</t>
  </si>
  <si>
    <t>712442  C.F.R.N Formation Professionnelle</t>
  </si>
  <si>
    <t>732476  C.I Alimentation Tourisme</t>
  </si>
  <si>
    <t>763417  C.I.A de L'Ouest-de-l'île</t>
  </si>
  <si>
    <t>763401  C.I.A de LaSalle</t>
  </si>
  <si>
    <t>763402  C.I.A de Saint-Laurent</t>
  </si>
  <si>
    <t>763403  C.I.A de Verdun</t>
  </si>
  <si>
    <t>485501  Campus Notre-Dame-de-Foy</t>
  </si>
  <si>
    <t>742451  Carrefour formation Mauricie</t>
  </si>
  <si>
    <t>771490  Centre A.C.S</t>
  </si>
  <si>
    <t>873408  Centre André-Morissette</t>
  </si>
  <si>
    <t>861430  Centre Bernard-Gariépy</t>
  </si>
  <si>
    <t>723404  Centre d'équipement motorisé</t>
  </si>
  <si>
    <t>852400  Centre d'Études professionnelles</t>
  </si>
  <si>
    <t>821416  Centre de formation agricole</t>
  </si>
  <si>
    <t>851407  Centre de formation agricole de Mirabel</t>
  </si>
  <si>
    <t>761477  Centre de formation des métiers de l'acier.</t>
  </si>
  <si>
    <t>852401  Centre de formation du transport routier de Saint-Jérome</t>
  </si>
  <si>
    <t>881428  Centre de formation Eastern Québec</t>
  </si>
  <si>
    <t>711402  Centre de formation en foresterie</t>
  </si>
  <si>
    <t>734479  Centre de formation en transport de Charlesbourg</t>
  </si>
  <si>
    <t>783450  Centre de formation Haricanna</t>
  </si>
  <si>
    <t>831460  Centre de formation horticole de Laval</t>
  </si>
  <si>
    <t>866471  Centre de formation professionnelle</t>
  </si>
  <si>
    <t>854401  Centre de formation professionnelle</t>
  </si>
  <si>
    <t>791446  Centre de formation professionnelle</t>
  </si>
  <si>
    <t>861400  Centre de formation professionnelle</t>
  </si>
  <si>
    <t>811401  Centre de formation professionnelle</t>
  </si>
  <si>
    <t>871401  Centre de formation professionnelle</t>
  </si>
  <si>
    <t>487501  Centre de formation Routier Express</t>
  </si>
  <si>
    <t>872467  Centre de formation Vision 20-20</t>
  </si>
  <si>
    <t>711000  Monts-et-Marées, CS des</t>
  </si>
  <si>
    <t>712000  Phares, CS des</t>
  </si>
  <si>
    <t>713000  Fleuve-et-des-Lacs, CS du</t>
  </si>
  <si>
    <t>714000  Kamouraska - Rivière-du-Loup, CS de</t>
  </si>
  <si>
    <t>721000  Pays-des-Bleuets, CS du</t>
  </si>
  <si>
    <t>722000  Lac-Saint-Jean, CS du</t>
  </si>
  <si>
    <t>723000  Rives-du-Saguenay, CS des</t>
  </si>
  <si>
    <t>724000  De La Jonquière, CS</t>
  </si>
  <si>
    <t>731000  Charlevoix, CS de</t>
  </si>
  <si>
    <t>732000  Capitale, CS de la</t>
  </si>
  <si>
    <t>733000  Découvreurs, CS des</t>
  </si>
  <si>
    <t>734000  Premières-Seigneuries, CS des</t>
  </si>
  <si>
    <t>735000  Portneuf, Cs de</t>
  </si>
  <si>
    <t>741000  Chemin-du-Roy, CS du</t>
  </si>
  <si>
    <t>742000  L'Énergie, CS de</t>
  </si>
  <si>
    <t>751000  Hauts-Cantons, CS des</t>
  </si>
  <si>
    <t>752000  Région-de-Sherbrooke, CS de la</t>
  </si>
  <si>
    <t>753000  Sommets, CS des</t>
  </si>
  <si>
    <t>759000  Crie, CS</t>
  </si>
  <si>
    <t>761000  Pointe-de-l'Île, CS de la</t>
  </si>
  <si>
    <t>762000  Montréal, CS de</t>
  </si>
  <si>
    <t>763000  Marguerite-Bourgeoys, CS</t>
  </si>
  <si>
    <t>771000  Draveurs, CS des</t>
  </si>
  <si>
    <t>772000  Portages-de-l'Outaouais, CS des</t>
  </si>
  <si>
    <t>773000  Coeur-des-Vallées, CS au</t>
  </si>
  <si>
    <t>774000  Hauts-Bois-de-l'Outaouais, CS des</t>
  </si>
  <si>
    <t>781000  Lac-Témiscamingue, CS du</t>
  </si>
  <si>
    <t>782000  Rouyn-Noranda, CS de</t>
  </si>
  <si>
    <t>783000  Harricana, CS</t>
  </si>
  <si>
    <t>784000  L'Or-et-des-Bois, CS de</t>
  </si>
  <si>
    <t>785000  Lac-Abitibi, CS du</t>
  </si>
  <si>
    <t>792000  Fer, CS du</t>
  </si>
  <si>
    <t>801000  Baie-James, CS de la</t>
  </si>
  <si>
    <t>811000  Îles, CS des</t>
  </si>
  <si>
    <t>813000  René-Lévesque, CS</t>
  </si>
  <si>
    <t>822000  L'Amiante, CS de</t>
  </si>
  <si>
    <t>823000  Beauce-Etchemin, CS de la</t>
  </si>
  <si>
    <t>824000  Navigateurs, CS des</t>
  </si>
  <si>
    <t>831000  Laval, CS de</t>
  </si>
  <si>
    <t>841000  Affluents, CS des</t>
  </si>
  <si>
    <t>842000  Samares, CS des</t>
  </si>
  <si>
    <t>851000  Seigneurie-des-Mille-Îles, CS de la</t>
  </si>
  <si>
    <t>852000  Rivière-du-Nord, CS de la</t>
  </si>
  <si>
    <t>853000  Laurentides, CS des</t>
  </si>
  <si>
    <t>854000  Pierre-Neveu, CS</t>
  </si>
  <si>
    <t>861000  Sorel-Tracy, CS de</t>
  </si>
  <si>
    <t>862000  Saint-Hyacinthe, CS de</t>
  </si>
  <si>
    <t>863000  Hautes-Rivières, CS des</t>
  </si>
  <si>
    <t>864000  Marie-Victorin, CS</t>
  </si>
  <si>
    <t>865000  Patriotes, CS des</t>
  </si>
  <si>
    <t>866000  Val-des-Cerfs, CS du</t>
  </si>
  <si>
    <t>867000  Grandes-Seigneuries, CS des</t>
  </si>
  <si>
    <t>868000  Vallée-des-Tisserands, CS de la</t>
  </si>
  <si>
    <t>869000  Trois-Lacs, CS des</t>
  </si>
  <si>
    <t>871000  Riveraine, CS de la</t>
  </si>
  <si>
    <t>872000  Bois-Francs, CS des</t>
  </si>
  <si>
    <t>873000  Chênes, CS des</t>
  </si>
  <si>
    <t>881000  Central Québec, CS</t>
  </si>
  <si>
    <t>882000  Eastern Shores, CS</t>
  </si>
  <si>
    <t xml:space="preserve">  DATE :  2003-10-14    MISE À JOUR</t>
  </si>
  <si>
    <t>883000  Eastern Townships, CS</t>
  </si>
  <si>
    <t>885000  Sir-Wilfrid-Laurier, CS</t>
  </si>
  <si>
    <t>886000  Western Québec, CS</t>
  </si>
  <si>
    <t>887000  English-Montréal, CS</t>
  </si>
  <si>
    <t>888000  Lester-B.Pearson,CS</t>
  </si>
  <si>
    <t>889000  New Frontiers, CS</t>
  </si>
  <si>
    <t>886421  Centre des carrières Western Québec</t>
  </si>
  <si>
    <t>851799  Centre fédéral de formation</t>
  </si>
  <si>
    <t>813404  Centre l'Envol</t>
  </si>
  <si>
    <t>735401  Centre La Croisée</t>
  </si>
  <si>
    <t>873403  Centre Marie-Rivier</t>
  </si>
  <si>
    <t>824434  Centre national de conduite d'engins de chantier.</t>
  </si>
  <si>
    <t>873402  Centre Paul-Rousseau</t>
  </si>
  <si>
    <t>852402  Centre Performance Plus</t>
  </si>
  <si>
    <t>782438  Centre Polymétier</t>
  </si>
  <si>
    <t>866470  Centre régional intégré de formation</t>
  </si>
  <si>
    <t>773440  Centre Relais de la Lièvre</t>
  </si>
  <si>
    <t>888402  Centre Riverdale</t>
  </si>
  <si>
    <t>888401  Centre Riverside Park Academy</t>
  </si>
  <si>
    <t>734451  Centre Samuel-de-Champlain</t>
  </si>
  <si>
    <t>821437  Centre sectoriel des plastiques</t>
  </si>
  <si>
    <t>813007  Centre spécialisé des pêches</t>
  </si>
  <si>
    <t>772402  Centre Vision Avenir F.P</t>
  </si>
  <si>
    <t>823423  CIMIC</t>
  </si>
  <si>
    <t>763413  CIMME</t>
  </si>
  <si>
    <t>491501  Collège Bart</t>
  </si>
  <si>
    <t>490501  Collège d'affaire Ellis</t>
  </si>
  <si>
    <t>068501  Collège d'informatique Marsan</t>
  </si>
  <si>
    <t>105501  Collège Inter-Dec</t>
  </si>
  <si>
    <t>492501  Collège Lasalle</t>
  </si>
  <si>
    <t>489501  Collège Mother House</t>
  </si>
  <si>
    <t>La commission scolaire  s'engage à acheter tout l'équipement déclaré à la colonne " 6 " intitulée « quantité à acheter », soit par achat regroupé ou autrement,
et à investir le montant indiqué à la page 1 en (C) « part de la commission scolaire ».</t>
  </si>
  <si>
    <t>495501  Collège O'Sullivan de Montréal</t>
  </si>
  <si>
    <t>494501  Collège O'Sullivan de Québec inc.</t>
  </si>
  <si>
    <t>084501  Collège supérieur de Montréal</t>
  </si>
  <si>
    <t>032501  Collège technique Aviron Québec</t>
  </si>
  <si>
    <t>496501  École commerciale du Cap inc.</t>
  </si>
  <si>
    <t>205501  École d'administration et de secrétariat de la Rive-sud</t>
  </si>
  <si>
    <t>215501  École d'Administration, de secrétariat et d'Informatique de Sherbrooke</t>
  </si>
  <si>
    <t>216501  École de technologie gazière</t>
  </si>
  <si>
    <t>762435  École des métiers de l'équipement de Montréal</t>
  </si>
  <si>
    <t>762477  École des métiers de la construction de Montréal</t>
  </si>
  <si>
    <t>497501  École du routier G.C Inc.</t>
  </si>
  <si>
    <t>218501  École du routier professionnel du Québec inc.</t>
  </si>
  <si>
    <t>762XX1  École Édouard Montpetit</t>
  </si>
  <si>
    <t>742461  École forestière La Tuque</t>
  </si>
  <si>
    <t>831430  École hôtelière de Laval</t>
  </si>
  <si>
    <t>853430  École hôtelière des Laurentides</t>
  </si>
  <si>
    <t>831440  École Polymécanique de Laval</t>
  </si>
  <si>
    <t>862423  École professionnelle de Saint-Hyacinthe</t>
  </si>
  <si>
    <t>863460  École professionnelle des métiers</t>
  </si>
  <si>
    <t>006600  École québécoise du meuble et du bois ouvré</t>
  </si>
  <si>
    <t>869401  École secondaire technique Paul-Gérin Lajoie</t>
  </si>
  <si>
    <t>851797  Établissement Archambault</t>
  </si>
  <si>
    <t>866798  Établissement de Cowansville</t>
  </si>
  <si>
    <t>851798  Établissement Leclerc</t>
  </si>
  <si>
    <t>Analyseur d'information réseau</t>
  </si>
  <si>
    <t>"Work analyzer" de type Fluke optiview opv-PRO/CNA</t>
  </si>
  <si>
    <t>Appareil pour tester la connectivité</t>
  </si>
  <si>
    <t>Entre un ordinateur et un réseau, de type "Fluke nettools" NTIL/CNA/4</t>
  </si>
  <si>
    <t>Copieur "RIP-Cluster"</t>
  </si>
  <si>
    <t>Ensemble de démarrage</t>
  </si>
  <si>
    <t>Licence de type "Learning center Kit de Fluke" ou équivalent, logiciels en version française, vérificateurs de câbles, multimètres, guide, etc.</t>
  </si>
  <si>
    <t>Interface multiports</t>
  </si>
  <si>
    <t>Pour analyse de réseau, de type "Fluke TAP-12"</t>
  </si>
  <si>
    <t>Analyseur de réseau, version en français "Snifeur en temps réel"</t>
  </si>
  <si>
    <t>Analyseur de protocole, version en français</t>
  </si>
  <si>
    <t>De type visio, version en français</t>
  </si>
  <si>
    <t>Logiciels divers de diagnostic de réseau, version en français</t>
  </si>
  <si>
    <t>VoIP, licences, version en français</t>
  </si>
  <si>
    <t>De type AHT ou autres, version en français</t>
  </si>
  <si>
    <t>Nouvelle technologie de première génération, logiciel d'exploitation inclus en version en française</t>
  </si>
  <si>
    <t>De nouvelle technologie, complet avec système d'exploitation en version française</t>
  </si>
  <si>
    <t>De type "Microsoft exchange server", version en français</t>
  </si>
  <si>
    <t>De type "Microsoft ISAS", version en français</t>
  </si>
  <si>
    <t>Version serveur en français</t>
  </si>
  <si>
    <t>Version client en français</t>
  </si>
  <si>
    <t>Logiciel en version française et matériel, "TR Micropress cluster TIP"</t>
  </si>
  <si>
    <t>"Cluster printer" Serveur ou Micro</t>
  </si>
  <si>
    <t>034600  Institut de tourisme et d'hôtellerie du Québec</t>
  </si>
  <si>
    <t>375501  Institut Technique Aviron de Montréal</t>
  </si>
  <si>
    <t>887407  John F. Kennedy Businness Centre</t>
  </si>
  <si>
    <t>854484  Laurentian Regional High School</t>
  </si>
  <si>
    <t>887406  Laurier MacDonald Vocational Center</t>
  </si>
  <si>
    <t>854798  Pénitencier LaMacaza</t>
  </si>
  <si>
    <t>887405  Rosemount technology centre</t>
  </si>
  <si>
    <t>887403  Shadd Businness Centre</t>
  </si>
  <si>
    <t>887404  St Pius X Vocational Centre</t>
  </si>
  <si>
    <t>883401  Vocational Education Center</t>
  </si>
  <si>
    <t>883402  Vocational Education Center ( Lennoxville )</t>
  </si>
  <si>
    <t>888403  West Island Career Centre</t>
  </si>
  <si>
    <t>100499  Électronique de machines de bureau</t>
  </si>
  <si>
    <t>100599  Horlogerie-rhabillage</t>
  </si>
  <si>
    <t>100699  Bijouterie artisanale</t>
  </si>
  <si>
    <t>100799  Dépannage d'équipements de bureautique</t>
  </si>
  <si>
    <t>101399  Coupe et confection de cuir</t>
  </si>
  <si>
    <t>101799  Vente et service en bijouterie</t>
  </si>
  <si>
    <t>101999  Réparation de micro-ordinateurs</t>
  </si>
  <si>
    <t>102099  Horlogerie électronique</t>
  </si>
  <si>
    <t>102199  Poterie</t>
  </si>
  <si>
    <t>102299  Lettrage et sérigraphie</t>
  </si>
  <si>
    <t>102399  Ferronnerie d'art</t>
  </si>
  <si>
    <t>103399  Comptabilité informatisée et finance</t>
  </si>
  <si>
    <t>103599  Équipements périphériques A/V - Dépannage</t>
  </si>
  <si>
    <t>103799  Entretien de bâtiments nordiques</t>
  </si>
  <si>
    <t>103899  Cuisine d'établissement</t>
  </si>
  <si>
    <t>104099  Dépannage d'appareils électroniques domestiques</t>
  </si>
  <si>
    <t>104199  Meuble et gabarit</t>
  </si>
  <si>
    <t>104299  Fabrication de moules (plastique)</t>
  </si>
  <si>
    <t>104499  Production laitière</t>
  </si>
  <si>
    <t>Carte de réseau sans fil</t>
  </si>
  <si>
    <t>De type "Canon Imagerunner"</t>
  </si>
  <si>
    <t>Équipememt de laboratoire Cisco</t>
  </si>
  <si>
    <t>Ensemble de routeurs, commutateur et matériel divers ccna premium 2620</t>
  </si>
  <si>
    <t>Interface d'impression regroupé</t>
  </si>
  <si>
    <t>Logiciel</t>
  </si>
  <si>
    <t>Logiciel de diagnostic de réseau</t>
  </si>
  <si>
    <t>Logiciel de gestion d'inventaire</t>
  </si>
  <si>
    <t>De type Nelligan (GRICS), version en français</t>
  </si>
  <si>
    <t>Logiciel de téléphone virtuel</t>
  </si>
  <si>
    <t>Logiciel d'impression regroupé</t>
  </si>
  <si>
    <t>Micro-ordinateur</t>
  </si>
  <si>
    <t>Pont sans fil</t>
  </si>
  <si>
    <t>Serveur d'échange</t>
  </si>
  <si>
    <t>Serveur proxy et pare-feu</t>
  </si>
  <si>
    <t>Système d'exploitation de version actuelle</t>
  </si>
  <si>
    <t>Système d'impression en cluster</t>
  </si>
  <si>
    <t>NIL</t>
  </si>
  <si>
    <t xml:space="preserve">  DATE :  0000-00-00    RÉVISÉ</t>
  </si>
  <si>
    <t xml:space="preserve">  DATE :  0000-00-00    AJOUT</t>
  </si>
  <si>
    <t>PCI vers 802.11x</t>
  </si>
  <si>
    <t xml:space="preserve">  DATE :  0000-00-00    NOUVEAU GUIDE</t>
  </si>
  <si>
    <t>104502  Production bovine (viande) (chem. 2)</t>
  </si>
  <si>
    <t>104699  Production porcine</t>
  </si>
  <si>
    <t>104799  Secrétariat médical</t>
  </si>
  <si>
    <t>104899  Secrétariat juridique</t>
  </si>
  <si>
    <t>104999  Soudage général</t>
  </si>
  <si>
    <t>105299  Soudage-assemblage</t>
  </si>
  <si>
    <t>105799  Pâtisserie de restaurant</t>
  </si>
  <si>
    <t>106799  Serrurerie - installation et entretien</t>
  </si>
  <si>
    <t>107399  Confection et retouche de vêtements</t>
  </si>
  <si>
    <t>107499  Coupe, confection - vêtements féminins, masculins</t>
  </si>
  <si>
    <t>107799  Finition de moules, empreintes, noyaux</t>
  </si>
  <si>
    <t>108502  Coiffure</t>
  </si>
  <si>
    <t>108601  Pâtes et papier (opération) (chem. 1)</t>
  </si>
  <si>
    <t>108602  Pâtes et papier (opération)</t>
  </si>
  <si>
    <t>108801  Horticulture ornementale (chem. 1)</t>
  </si>
  <si>
    <t>108802  Horticulture ornementale</t>
  </si>
  <si>
    <t>108999  Mécanique en construction métallique</t>
  </si>
  <si>
    <t>109099  Conception et techniques vestimentaires</t>
  </si>
  <si>
    <t>109302  Tenue de caisse et offre de services financiers</t>
  </si>
  <si>
    <t>109499  Santé, assistance et soins infirmiers</t>
  </si>
  <si>
    <t>109599  Dessin de bâtiment</t>
  </si>
  <si>
    <t>109799  Mécanique automobile (spécialité)</t>
  </si>
  <si>
    <t>109899  Carrosserie</t>
  </si>
  <si>
    <t>109999  Réparation de tracteur</t>
  </si>
  <si>
    <t>114299  Dessin général</t>
  </si>
  <si>
    <t>114399  Dessin de mécanique</t>
  </si>
  <si>
    <t>114599  Arpentage (opération)</t>
  </si>
  <si>
    <t>528099  Liaison en réseau d'équipement bureautique</t>
  </si>
  <si>
    <t>115999  Production végétale</t>
  </si>
  <si>
    <t>117999  Aménagement de la forêt</t>
  </si>
  <si>
    <t>118099  Conservation de la faune</t>
  </si>
  <si>
    <t>118602  Pêche professionnelle</t>
  </si>
  <si>
    <t>118899  Assistance dentaire</t>
  </si>
  <si>
    <t>119399  Fabrication du meuble en série</t>
  </si>
  <si>
    <t>120902  Rembourrage industriel (chem. 2)</t>
  </si>
  <si>
    <t>121999  Moulage - fondage</t>
  </si>
  <si>
    <t>122099  Serrurerie et menuiserie des métaux</t>
  </si>
  <si>
    <t>123299  Mécanique de machines fixes (vapeur)</t>
  </si>
  <si>
    <t>123302  Opération d'usine de traitement des eaux</t>
  </si>
  <si>
    <t>125099  Mécanique marine</t>
  </si>
  <si>
    <t>125102  Mécanique de véhicules lourds (chem. 2)</t>
  </si>
  <si>
    <t>128599  Épilation à l'électricité</t>
  </si>
  <si>
    <t>128799  Esthétique et maquillage</t>
  </si>
  <si>
    <t>129299  Confection, vente et mode</t>
  </si>
  <si>
    <t>129502  Intervention en cas d'incendie (chem. 2)</t>
  </si>
  <si>
    <t>133699  Imprimerie</t>
  </si>
  <si>
    <t>133899  Photocomposition</t>
  </si>
  <si>
    <t>133999  Photolithographie</t>
  </si>
  <si>
    <t>134099  Impression presse offset et platine automatique</t>
  </si>
  <si>
    <t>134199  Horlogerie-bijouterie</t>
  </si>
  <si>
    <t>134699  Réparation d'appareils électroménagers</t>
  </si>
  <si>
    <t>134799  Électromécanique de machines distributrices</t>
  </si>
  <si>
    <t>134899  Télécommunications (opération)</t>
  </si>
  <si>
    <t>135102  Sylviculture</t>
  </si>
  <si>
    <t>135299  Réparation et dépannage de systèmes de sécurité</t>
  </si>
  <si>
    <t>135302  Prévention des incendies</t>
  </si>
  <si>
    <t>141199  Bijouterie-joaillerie</t>
  </si>
  <si>
    <t>141299  Comptabilité</t>
  </si>
  <si>
    <t>141399  Secrétariat</t>
  </si>
  <si>
    <t>142699  Assistance technique en pharmacie</t>
  </si>
  <si>
    <t>142802  Charpenterie-menuiserie</t>
  </si>
  <si>
    <t>143002  Électricité de construction</t>
  </si>
  <si>
    <t>144099  Rembourrage</t>
  </si>
  <si>
    <t>144299  Gabarits et échantillons</t>
  </si>
  <si>
    <t>144502  Réfrigération (chem. 2)</t>
  </si>
  <si>
    <t>144599  Réfrigération</t>
  </si>
  <si>
    <t>145199  Vente pièces de quincaillerie, bois et matériaux de construction</t>
  </si>
  <si>
    <t>145302  Électromécanique de systèmes automatisés</t>
  </si>
  <si>
    <t>146099  Secrétariat bureautisé</t>
  </si>
  <si>
    <t>146799  Mécanique de tôlerie aéronautique</t>
  </si>
  <si>
    <t>147099  Mécanique de plomberie-chauffage</t>
  </si>
  <si>
    <t>147399  Dessin de mécanique du bâtiment</t>
  </si>
  <si>
    <t>147401  Mécanique automobile (chem. 1)</t>
  </si>
  <si>
    <t>147402  Mécanique automobile (générale)</t>
  </si>
  <si>
    <t>147699  Mécanique de véhicules de loisirs et d'entretien</t>
  </si>
  <si>
    <t>148499  Mécanique de bateaux de pêche</t>
  </si>
  <si>
    <t>148799  Commercialisation des voyages</t>
  </si>
  <si>
    <t>148899  Mécanique - machine à coudre industrielle</t>
  </si>
  <si>
    <t>148999  Réparation d'armes à feu</t>
  </si>
  <si>
    <t>149001  Mécanique industrielle (chem. 1)</t>
  </si>
  <si>
    <t>149002  Mécanique industrielle de construction et d'entretien</t>
  </si>
  <si>
    <t>RÉGION No :</t>
  </si>
  <si>
    <t>149301  Techniques d'usinage (chem. 1)</t>
  </si>
  <si>
    <t>149302  Techniques d'usinage</t>
  </si>
  <si>
    <t>149499  Conduite et réglage de machines à mouler les matières plastiques</t>
  </si>
  <si>
    <t>149599  Dépannage d'appareils électroniques domestiques (téléviseurs)</t>
  </si>
  <si>
    <t>151999  Computer Repair</t>
  </si>
  <si>
    <t>153399  Automated Accounting and Finance</t>
  </si>
  <si>
    <t>153799  Northern Building Maintenance</t>
  </si>
  <si>
    <t>153899  Professional Cooking</t>
  </si>
  <si>
    <t>154099  Electronic Household Appliances II</t>
  </si>
  <si>
    <t>154799  Secretarial Studies-Medical</t>
  </si>
  <si>
    <t>154899  Secretarial Studies-Legal</t>
  </si>
  <si>
    <t>154999  General Welding</t>
  </si>
  <si>
    <t>155299  Welding Assembly</t>
  </si>
  <si>
    <t>156399  Bilingual Secretary &amp; Office Automation</t>
  </si>
  <si>
    <t>158502  Hairdressing</t>
  </si>
  <si>
    <t>158899  Ornamental Horticulture</t>
  </si>
  <si>
    <t>159099  Clothing Design and Construction</t>
  </si>
  <si>
    <t>159399  Cashier and Financial Services</t>
  </si>
  <si>
    <t>159499  Health, Assistance and Nursing Care</t>
  </si>
  <si>
    <t>159599  Residential and Commercial Drafting</t>
  </si>
  <si>
    <t>159799  Automotive Specialty Mechanics</t>
  </si>
  <si>
    <t>159899  Automotive Body Repair and Repainting</t>
  </si>
  <si>
    <t>164299  General Drafting</t>
  </si>
  <si>
    <t>168099  Wildlife Conservation</t>
  </si>
  <si>
    <t>168899  Dental Assistance</t>
  </si>
  <si>
    <t>169499  Woodworking</t>
  </si>
  <si>
    <t>528199  Électromécanique de systèmes automatisés</t>
  </si>
  <si>
    <t>174199  Recreational Vehicles, Equipment and Maintenance</t>
  </si>
  <si>
    <t>183799  Advertising Design and Production</t>
  </si>
  <si>
    <t>183999  Photolithography</t>
  </si>
  <si>
    <t>184099  Printing - Offset Press and Automated Platens</t>
  </si>
  <si>
    <t>184599  Electrical House Appliances Servicing II</t>
  </si>
  <si>
    <t>185199  Sylviculture (Anglais)</t>
  </si>
  <si>
    <t>190899  Secretarial Studies-Legal</t>
  </si>
  <si>
    <t>191299  Accounting</t>
  </si>
  <si>
    <t>191399  Secretarial Studies</t>
  </si>
  <si>
    <t>192801  Carpentry (chem. 1)</t>
  </si>
  <si>
    <t>192802  Carpentry</t>
  </si>
  <si>
    <t>193002  Construction Electricity</t>
  </si>
  <si>
    <t>194501  Refrigeration (Anglais) (chem. 1)</t>
  </si>
  <si>
    <t>194502  Refrigeration (Anglais) (chem. 2)</t>
  </si>
  <si>
    <t>195301  Automated Systems Electromechanics</t>
  </si>
  <si>
    <t>195302  Automated Systems Electromechanics</t>
  </si>
  <si>
    <t>196099  Office Automation</t>
  </si>
  <si>
    <t>197401  Automobile Mechanics</t>
  </si>
  <si>
    <t>197402  Automobile Mechanics (General)</t>
  </si>
  <si>
    <t>197799  Commercial Vehicle Mechanics</t>
  </si>
  <si>
    <t>198799  Travel Services</t>
  </si>
  <si>
    <t>199002  Industrial Construction and Maintenance Mechanics</t>
  </si>
  <si>
    <t>199301  Machining Technics (chem. 1)</t>
  </si>
  <si>
    <t>199302  Machining Technics</t>
  </si>
  <si>
    <t>527999  Esthétique</t>
  </si>
  <si>
    <t>527899  Procédés d'épilation</t>
  </si>
  <si>
    <t>199599  Electronic Appliances Servicing (Television)</t>
  </si>
  <si>
    <t>500099  Estimation en électricité</t>
  </si>
  <si>
    <t>500199  Électricité d'entretien</t>
  </si>
  <si>
    <t>500499  Abattage et façonnage des bois</t>
  </si>
  <si>
    <t>500599  Décoration intérieure et étalage</t>
  </si>
  <si>
    <t>500699  Mécanique d'entretien en commandes industrielles</t>
  </si>
  <si>
    <t>500899  Informatique (exploitation du matériel)</t>
  </si>
  <si>
    <t>500999  Diesel (injection et contrôles électroniques)</t>
  </si>
  <si>
    <t>501099  Mécanique agricole d'entretien</t>
  </si>
  <si>
    <t>501199  Systèmes spécialisés - mécanique agricole</t>
  </si>
  <si>
    <t>501299  Mécanique d'entretien préventif et prospectif industriel</t>
  </si>
  <si>
    <t>501399  Photographie</t>
  </si>
  <si>
    <t>501499  Plomberie-chauffage</t>
  </si>
  <si>
    <t>501599  Finition de mobilier</t>
  </si>
  <si>
    <t>501999  Usinage sur machines-outils à commande numérique</t>
  </si>
  <si>
    <t>502099  Assemblage de structures métalliques</t>
  </si>
  <si>
    <t>502199  Ferblanterie-tôlerie</t>
  </si>
  <si>
    <t>502299  Réparation et installation d'appareils électroniques domestiques</t>
  </si>
  <si>
    <t>502399  Techniques d'entretien d'équipement de bureau</t>
  </si>
  <si>
    <t>502499  Réparation d'appareils électroménagers</t>
  </si>
  <si>
    <t>502599  Électromécanique de production automatisée</t>
  </si>
  <si>
    <t>853428  C.F.P. Des Sommets</t>
  </si>
  <si>
    <t>824440  C.F.P. Gabriel-Rousseau</t>
  </si>
  <si>
    <t>502699  Installation et réparation d'équipement de télécommunication</t>
  </si>
  <si>
    <t>502799  Dessin industriel</t>
  </si>
  <si>
    <t>502899  Fabrication en série de meubles et de produits en bois ouvré</t>
  </si>
  <si>
    <t>503099  Ébénisterie</t>
  </si>
  <si>
    <t>503199  Rembourrage industriel</t>
  </si>
  <si>
    <t>503299  Pose de revêtements de toiture</t>
  </si>
  <si>
    <t>503599  Esthétique</t>
  </si>
  <si>
    <t>503799  Vente</t>
  </si>
  <si>
    <t>503899  Secrétariat bilingue</t>
  </si>
  <si>
    <t>503999  Pâtisserie</t>
  </si>
  <si>
    <t>504099  Préparation à l'impression</t>
  </si>
  <si>
    <t>504199  Matriçage</t>
  </si>
  <si>
    <t>504299  Outillage</t>
  </si>
  <si>
    <t>504399  Spécialités en horticulture</t>
  </si>
  <si>
    <t>504599  Assistance familiale et sociale aux personnes à domicile</t>
  </si>
  <si>
    <t>504999  Mécanique de véhicules lourds routiers</t>
  </si>
  <si>
    <t>505099  Montage mécanique en aérospatiale</t>
  </si>
  <si>
    <t>505199  Montage-câblage en aérospatiale</t>
  </si>
  <si>
    <t>505299  Électricité d'entretien</t>
  </si>
  <si>
    <t>505399  Gestion d'une entreprise spécialisée de la construction</t>
  </si>
  <si>
    <t>505499  Représentation</t>
  </si>
  <si>
    <t>505599  Mécanique d'engins de chantier</t>
  </si>
  <si>
    <t>505699  Lancement d'une entreprise</t>
  </si>
  <si>
    <t>505799  Mécanique d'ascenseurs</t>
  </si>
  <si>
    <t>505899  Arpentage et topographie</t>
  </si>
  <si>
    <t>527299  Vente de produits de quincaillerie</t>
  </si>
  <si>
    <t>505999  Préparation à l'impression</t>
  </si>
  <si>
    <t>506099  Impression et finition</t>
  </si>
  <si>
    <t>506699  Intervention en cas d'incendie</t>
  </si>
  <si>
    <t>506799  Montage de structures en aérospatiale</t>
  </si>
  <si>
    <t>506899  Épilation à l'électricité</t>
  </si>
  <si>
    <t>506999  Soudage sur tuyaux</t>
  </si>
  <si>
    <t>507099  Mécanique agricole</t>
  </si>
  <si>
    <t>507199  Réalisation d'aménagements paysagers</t>
  </si>
  <si>
    <t>507299  Mise en oeuvre de matériaux composites</t>
  </si>
  <si>
    <t>507399  Affûtage</t>
  </si>
  <si>
    <t>507499  Fabrication de moules (plastique)</t>
  </si>
  <si>
    <t>507599  Réfrigération</t>
  </si>
  <si>
    <t>507699  Pose d'armature du béton</t>
  </si>
  <si>
    <t>507799  Confection industrielle de vêtements haut de gamme</t>
  </si>
  <si>
    <t>507999  Arboriculture-élagage</t>
  </si>
  <si>
    <t>508099  Rembourrage artisanal</t>
  </si>
  <si>
    <t>508199  Assistance aux bénéficiaires en établissements de santé</t>
  </si>
  <si>
    <t>524499  Tôlerie de précision</t>
  </si>
  <si>
    <t>508299  Nettoyage à sec et entretien de vêtements</t>
  </si>
  <si>
    <t>508399  Réparation de magnétoscopes et de caméscopes</t>
  </si>
  <si>
    <t>508499  Fleuristerie</t>
  </si>
  <si>
    <t>508599  Bijouterie-joaillerie</t>
  </si>
  <si>
    <t>508699  Céramique</t>
  </si>
  <si>
    <t>508799  Réceptionniste bilingue en hôtellerie</t>
  </si>
  <si>
    <t>508899  Sciage</t>
  </si>
  <si>
    <t>508999  Travail administratif en milieu inuit</t>
  </si>
  <si>
    <t>509099  Réparation d'appareils au gaz naturel</t>
  </si>
  <si>
    <t>509199  Conduite de grues</t>
  </si>
  <si>
    <t>526199  Extraction de minerai</t>
  </si>
  <si>
    <t>509299  Forage et dynamitage</t>
  </si>
  <si>
    <t>509399  Modelage</t>
  </si>
  <si>
    <t>509499  Aquiculture</t>
  </si>
  <si>
    <t>509599  Horticulture maraîchère écologique</t>
  </si>
  <si>
    <t>509699  Affûtage</t>
  </si>
  <si>
    <t>509799  Sciage - classage</t>
  </si>
  <si>
    <t>509899  Conduite de machinerie lourde en voirie forestière</t>
  </si>
  <si>
    <t>509999  Conduite machinerie - abatteuse, ébrancheuse</t>
  </si>
  <si>
    <t>510199  Récolte de la matière ligneuse</t>
  </si>
  <si>
    <t>510299  Classement des bois débités</t>
  </si>
  <si>
    <t>510399  Préparation des produits de la pêche</t>
  </si>
  <si>
    <t>510499  Vente des produits de la pêche</t>
  </si>
  <si>
    <t>510599  Assistance aux personnes à domicile</t>
  </si>
  <si>
    <t>510699  Modelage, stratifiage en plastique renforcé</t>
  </si>
  <si>
    <t>510799  Opération de forage au diamant - surface</t>
  </si>
  <si>
    <t>510899  Briquetage-maçonnerie</t>
  </si>
  <si>
    <t>École</t>
  </si>
  <si>
    <t>Région</t>
  </si>
  <si>
    <t>Commission scolaire</t>
  </si>
  <si>
    <t>Durée en heures</t>
  </si>
  <si>
    <t>Calcul de vérification</t>
  </si>
  <si>
    <t>Programmes</t>
  </si>
  <si>
    <t>510999  Extraction de minerai</t>
  </si>
  <si>
    <t>511199  Forage et dynamitage</t>
  </si>
  <si>
    <t>526799  Mise en oeuvre de matériaux composites</t>
  </si>
  <si>
    <t>511299  Carrelage</t>
  </si>
  <si>
    <t>513999  Plâtrage</t>
  </si>
  <si>
    <t>511499  Mécanique de montage de vitre</t>
  </si>
  <si>
    <t>511599  Pose de revêtements souples</t>
  </si>
  <si>
    <t>511699  Peinture en bâtiment</t>
  </si>
  <si>
    <t>511799  Préparation et finition de béton</t>
  </si>
  <si>
    <t>511899  Pose de systèmes intérieurs</t>
  </si>
  <si>
    <t>511999  Calorifugeage</t>
  </si>
  <si>
    <t>512099  Montage de lignes électriques</t>
  </si>
  <si>
    <t>512199  Mécanique de protection contre les incendies</t>
  </si>
  <si>
    <t>512299  Vente de pièces mécaniques au comptoir</t>
  </si>
  <si>
    <t/>
  </si>
  <si>
    <t>512399  Conduite de véhicules lourds routiers</t>
  </si>
  <si>
    <t>512499  Conduite d'équipement lourd</t>
  </si>
  <si>
    <t>512599  Conduite de pelles</t>
  </si>
  <si>
    <t>512699  Conduite de machines industrielles</t>
  </si>
  <si>
    <t>512799  Boucherie et charcuterie</t>
  </si>
  <si>
    <t>512899  Boulangerie</t>
  </si>
  <si>
    <t>512999  Sommellerie</t>
  </si>
  <si>
    <t>513099  Service de la restauration</t>
  </si>
  <si>
    <t>513199  Cordonnerie</t>
  </si>
  <si>
    <t>513299  Réparation et retouche de vêtements</t>
  </si>
  <si>
    <t>513399  Entretien général d'immeubles</t>
  </si>
  <si>
    <t>513499  Production laitière</t>
  </si>
  <si>
    <t>513599  Débosselage - peinture</t>
  </si>
  <si>
    <t>513699  Production bovine (viande)</t>
  </si>
  <si>
    <t>513799  Secrétariat</t>
  </si>
  <si>
    <t>513899  Comptabilité</t>
  </si>
  <si>
    <t xml:space="preserve">   Nom du programme :</t>
  </si>
  <si>
    <t>513999  Montage et installation de produits verriers</t>
  </si>
  <si>
    <t>514099  Découpe et transformation du verre</t>
  </si>
  <si>
    <t>511099  Conduite de machines de traitement de minerai</t>
  </si>
  <si>
    <t>514199  Assistance technique en pharmacie</t>
  </si>
  <si>
    <t>514299  Finition de meubles</t>
  </si>
  <si>
    <t>514399  Conduite de camions</t>
  </si>
  <si>
    <t>514499  Assistance dentaire</t>
  </si>
  <si>
    <t>514599  Cordonnerie</t>
  </si>
  <si>
    <t>514699  Mécanique de machines fixes</t>
  </si>
  <si>
    <t>514799  Coiffure spécialisée</t>
  </si>
  <si>
    <t>514899  Plomberie et chauffage</t>
  </si>
  <si>
    <t>514999  Confection sur mesure et retouche</t>
  </si>
  <si>
    <t>515099  Information aérienne</t>
  </si>
  <si>
    <t>515199  Mécanique automobile (spécialités)</t>
  </si>
  <si>
    <t>515299  Reprographie et façonnage</t>
  </si>
  <si>
    <t>515399  Conduite d'engins de chantier</t>
  </si>
  <si>
    <t>515499  Mécanique de véhicules légers</t>
  </si>
  <si>
    <t>515599  Soufflage de verre au néon</t>
  </si>
  <si>
    <t>515699  Impression et finition</t>
  </si>
  <si>
    <t>515799  Modelage</t>
  </si>
  <si>
    <t>515899  Fabrication de moules</t>
  </si>
  <si>
    <t>ÉCOLE OU CENTRE :</t>
  </si>
  <si>
    <t>COMMISSION SCOLAIRE :</t>
  </si>
  <si>
    <t>Pas de # de C.S</t>
  </si>
  <si>
    <t>762474  C.F.P. Pierre-Dupuy ( Région de Montréal )</t>
  </si>
  <si>
    <t>515999  Cuisine actualisée</t>
  </si>
  <si>
    <t>516099  Électromécanique de machines distributrices</t>
  </si>
  <si>
    <t>516199  Serrurerie de bâtiment</t>
  </si>
  <si>
    <t>516299  Serrurerie</t>
  </si>
  <si>
    <t>516399  Gestion d'une entreprise spécialisée de la construction</t>
  </si>
  <si>
    <t>516499  Extraction de minerai</t>
  </si>
  <si>
    <t>516599  Chaudronnerie</t>
  </si>
  <si>
    <t>516699  Installation et réparation d'équipement de télécommunication</t>
  </si>
  <si>
    <t>516799  Production laitière</t>
  </si>
  <si>
    <t>516899  Production de bovins de boucherie</t>
  </si>
  <si>
    <t>516999  Confection industrielle de vêtements haut de gamme</t>
  </si>
  <si>
    <t>517099  Ferblanterie-tôlerie</t>
  </si>
  <si>
    <t>517199  Production porcine</t>
  </si>
  <si>
    <t>517299  Réparation d'appareils au gaz naturel</t>
  </si>
  <si>
    <t>517399  Fleuristerie</t>
  </si>
  <si>
    <t>517499  Boucherie</t>
  </si>
  <si>
    <t>517599  Montage d'acier de structure</t>
  </si>
  <si>
    <t>517699  Fonderie</t>
  </si>
  <si>
    <t>517799  Secrétariat (Inuktitut)</t>
  </si>
  <si>
    <t>517899  Taille de pierre</t>
  </si>
  <si>
    <t>517999  Protection et exploitation de territoires fauniques</t>
  </si>
  <si>
    <t>518199  Aménagement de la forêt</t>
  </si>
  <si>
    <t>518299  Horlogerie-bijouterie</t>
  </si>
  <si>
    <t>518399  Cosmétiques</t>
  </si>
  <si>
    <t>518499  Installation et entretien de systèmes de sécurité</t>
  </si>
  <si>
    <t>518599  Montage de lignes électriques</t>
  </si>
  <si>
    <t>518699  Santé, assistance et soins infirmiers</t>
  </si>
  <si>
    <t>Inscription automatique</t>
  </si>
  <si>
    <t>518799  Conduite d'engins de chantier nordique</t>
  </si>
  <si>
    <t>518899  Montage mécanique en aérospatiale</t>
  </si>
  <si>
    <t>518999  Abattage et façonnage des bois</t>
  </si>
  <si>
    <t>524399  Production textile</t>
  </si>
  <si>
    <t>519099  Récolte de la matière ligneuse</t>
  </si>
  <si>
    <t>519199  Intervention en sécurité-incendie</t>
  </si>
  <si>
    <t>519299  Mécanique automobile</t>
  </si>
  <si>
    <t>519399  Conduite et réglage de machines à mouler</t>
  </si>
  <si>
    <t>519499  Vente de pièces mécaniques et d'accessoires</t>
  </si>
  <si>
    <t>519599  Soudage-montage</t>
  </si>
  <si>
    <t>519699  Vente-conseil</t>
  </si>
  <si>
    <t>519799  Montage de structures en aérospatiale</t>
  </si>
  <si>
    <t>519899  Montage de câbles et de circuits en aérospatiale</t>
  </si>
  <si>
    <t>520099  Mécanique d'ascenseurs</t>
  </si>
  <si>
    <t>520199  Pâtes et papiers (Opérations)</t>
  </si>
  <si>
    <t>" "</t>
  </si>
  <si>
    <t>520299  Entretien de bâtiments nordiques</t>
  </si>
  <si>
    <t>520399  Fonderie</t>
  </si>
  <si>
    <t>520499  Traduction-interprétation (Inuktitut)</t>
  </si>
  <si>
    <t>520899  Classement des bois débités</t>
  </si>
  <si>
    <t>520999  Mécanique de machines à coudre industrielles</t>
  </si>
  <si>
    <t>521099  Production horticole</t>
  </si>
  <si>
    <t>521199  Entretien général d'immeubles</t>
  </si>
  <si>
    <t>521299  Secrétariat</t>
  </si>
  <si>
    <t>521399  Conduite de procédés de traitement de l'eau</t>
  </si>
  <si>
    <t>521499  Entretien et réparation de caravanes</t>
  </si>
  <si>
    <t>527099  Boulangerie</t>
  </si>
  <si>
    <t>521599  Restauration de maçonnerie</t>
  </si>
  <si>
    <t>Nombre d'heures</t>
  </si>
  <si>
    <t>521699  Entretien de systèmes de tuyauterie industrielle</t>
  </si>
  <si>
    <t>521799  Carrosserie</t>
  </si>
  <si>
    <t>521899  Dessin de patron</t>
  </si>
  <si>
    <t>521999  Confection de vêtements (Façon tailleur)</t>
  </si>
  <si>
    <t>522099  Conduite d'engins de chantier</t>
  </si>
  <si>
    <t>522199  Procédés infographiques</t>
  </si>
  <si>
    <t>522299  Traitement de surface</t>
  </si>
  <si>
    <t>522399  Techniques d'usinage</t>
  </si>
  <si>
    <t>522499  Usinage sur machines-outils à commande numérique</t>
  </si>
  <si>
    <t>522599  Dessin industriel</t>
  </si>
  <si>
    <t>522699  Secrétariat juridique</t>
  </si>
  <si>
    <t>522799  Secrétariat médical</t>
  </si>
  <si>
    <t>522899  Organisation de loisirs au Nunavik</t>
  </si>
  <si>
    <t>522999  Soutien informatique</t>
  </si>
  <si>
    <t>523099  Conduite de machines industrielles</t>
  </si>
  <si>
    <t>523199  Comptabilité</t>
  </si>
  <si>
    <t>523299  Mécanique de motocyclettes</t>
  </si>
  <si>
    <t>523399  Ferblanterie-tôlerie</t>
  </si>
  <si>
    <t>523499  Soudage haute pression</t>
  </si>
  <si>
    <t>523599  Santé, assistance et soins infirmiers</t>
  </si>
  <si>
    <t>523699  Vente de voyages</t>
  </si>
  <si>
    <t>523799  Assist. à la clientèle des services sociaux et de santé au Nunavik</t>
  </si>
  <si>
    <t>523899  Arpentage et topographie</t>
  </si>
  <si>
    <t>527199  Réparation d'appareils électroniques audiovidéos</t>
  </si>
  <si>
    <t>526699  Installation et réparation d'équipement de télécommunication</t>
  </si>
  <si>
    <t>523999  Confection sur mesure et retouche</t>
  </si>
  <si>
    <t>524099  Reprographie et façonnage</t>
  </si>
  <si>
    <t>524299  Installation et entretien de systèmes de sécurité</t>
  </si>
  <si>
    <t>524699  Imprimerie</t>
  </si>
  <si>
    <t>524799  Confection de vêtements et d'articles de cuir</t>
  </si>
  <si>
    <t>524899  Conduite de grues</t>
  </si>
  <si>
    <t>524999  Fabrication de moules</t>
  </si>
  <si>
    <t>525199  Boulangerie</t>
  </si>
  <si>
    <t>550599  Interior Decorating and Display</t>
  </si>
  <si>
    <t>550899  Data Processing (Use of Materials)</t>
  </si>
  <si>
    <t>551299  Preventive and Prospective Industrial Maintenance Mechanics</t>
  </si>
  <si>
    <t>551499  Plumbing and Heating</t>
  </si>
  <si>
    <t>551999  Numerical Control Machine Tool Operation</t>
  </si>
  <si>
    <t>552299  Home Electronic Equipment Repair and Installation</t>
  </si>
  <si>
    <t>552799  Industrial Drafting</t>
  </si>
  <si>
    <t>525999  Mécanique de moteurs diesels et de contrôles électroniques</t>
  </si>
  <si>
    <t>553099  Cabinet Making</t>
  </si>
  <si>
    <t>553299  Roofing</t>
  </si>
  <si>
    <t>553599  Aesthetics</t>
  </si>
  <si>
    <t>553799  Retailing</t>
  </si>
  <si>
    <t>553899  Bilingual Secretarial Studies</t>
  </si>
  <si>
    <t>553999  Pastry Making</t>
  </si>
  <si>
    <t>554199  Diemaking</t>
  </si>
  <si>
    <t>554299  Toolmaking</t>
  </si>
  <si>
    <t>554599  Home Care and Family and Social Assistance</t>
  </si>
  <si>
    <t>555099  Aircraft Mechanical Assembly</t>
  </si>
  <si>
    <t>555199  Aircraft Electrical Assembly</t>
  </si>
  <si>
    <t>555299  Maintenance Electricity</t>
  </si>
  <si>
    <t>555499  Sales Representation</t>
  </si>
  <si>
    <t>555699  Starting a Business</t>
  </si>
  <si>
    <t>555999  Prepress Work</t>
  </si>
  <si>
    <t>556799  Aircraft Structural Assembly</t>
  </si>
  <si>
    <t>556899  Electrolysis</t>
  </si>
  <si>
    <t>556999  Pipe Welding</t>
  </si>
  <si>
    <t>557199  Landscaping Operations</t>
  </si>
  <si>
    <t>557599  Refrigeration</t>
  </si>
  <si>
    <t>558199  Assistance to Patients or Residents in Health Care Establishments</t>
  </si>
  <si>
    <t>558399  VCR and Camcorder Repair</t>
  </si>
  <si>
    <t>558799  Bilingual Hotel Receptionist</t>
  </si>
  <si>
    <t>558999  Administrative Work in an Inuit Setting</t>
  </si>
  <si>
    <t>560199  Timber Harvesting</t>
  </si>
  <si>
    <t>560599  Home Care Assistance</t>
  </si>
  <si>
    <t>560899  Masonry: Bricklaying</t>
  </si>
  <si>
    <t>561299  Tiling</t>
  </si>
  <si>
    <t>561399  Plastering</t>
  </si>
  <si>
    <t>561699  Commercial and Residential Painting</t>
  </si>
  <si>
    <t>561799  Preparing and Finishing Concrete</t>
  </si>
  <si>
    <t>562799  Butcher and Delicatessen Trades</t>
  </si>
  <si>
    <t>563099  Restaurant Services</t>
  </si>
  <si>
    <t>563799  Secretarial Studies</t>
  </si>
  <si>
    <t>563899  Accounting</t>
  </si>
  <si>
    <t>564199  Pharmacy Technical Assistance</t>
  </si>
  <si>
    <t>526599  Service technique d'équipement bureautique</t>
  </si>
  <si>
    <t>564299  Furniture Finishing</t>
  </si>
  <si>
    <t>564399  Conduite de camions (Anglais)</t>
  </si>
  <si>
    <t>564499  Dental Assistance</t>
  </si>
  <si>
    <t>564799  Specialized Hairdressing</t>
  </si>
  <si>
    <t>564899  Plumbing and Heating</t>
  </si>
  <si>
    <t>565199  Automotive Specialty Mechanics</t>
  </si>
  <si>
    <t>565699  Printing and Finishing</t>
  </si>
  <si>
    <t>565999  Contemporary Cuisine</t>
  </si>
  <si>
    <t>566699  Telecommunications Equipment Installation and Repair</t>
  </si>
  <si>
    <t>566799  Dairy Production</t>
  </si>
  <si>
    <t>566899  Beef Production</t>
  </si>
  <si>
    <t>567099  Sheet Metal Work</t>
  </si>
  <si>
    <t>567199  Hog Production</t>
  </si>
  <si>
    <t>567499  Butchery</t>
  </si>
  <si>
    <t>567799  Secretarial Studies (Inuktitut)</t>
  </si>
  <si>
    <t>568899 Aircraft Mechanical  Assembly</t>
  </si>
  <si>
    <t>569099  Timber Harvesting</t>
  </si>
  <si>
    <t>569199  Fire Safety Techniques</t>
  </si>
  <si>
    <t>569299  Automobile Mechanics</t>
  </si>
  <si>
    <t>569399  Moulding Machine Set-up and Operation</t>
  </si>
  <si>
    <t>569599  Welding and Fitting</t>
  </si>
  <si>
    <t>569699  Professional Sales</t>
  </si>
  <si>
    <t>569799  Aircraft Structural Assembly</t>
  </si>
  <si>
    <t>569899  Aircraft Electrical Assembly</t>
  </si>
  <si>
    <t>570099  Elevator Mechanics</t>
  </si>
  <si>
    <t>570299  Northern Building Maintenance</t>
  </si>
  <si>
    <t>570499  Inuttitut Translation and Interpretation</t>
  </si>
  <si>
    <t>570799  Cree Sawmill Operations-Sharpening</t>
  </si>
  <si>
    <t>571299  Secretarial Studies</t>
  </si>
  <si>
    <t>571499  RV Maintenance and Repair</t>
  </si>
  <si>
    <t>571799  Automotive Body Repair and Repainting</t>
  </si>
  <si>
    <r>
      <t xml:space="preserve">SIGNATURE DU DIRECTEUR DES PROGRAMMES : __________________________________________________  DATE :_____________________     ACHATS REGROUPÉS :   </t>
    </r>
    <r>
      <rPr>
        <b/>
        <sz val="12"/>
        <rFont val="Arial"/>
        <family val="2"/>
      </rPr>
      <t xml:space="preserve"> OUI       </t>
    </r>
    <r>
      <rPr>
        <b/>
        <sz val="10"/>
        <rFont val="Arial"/>
        <family val="2"/>
      </rPr>
      <t xml:space="preserve">    </t>
    </r>
    <r>
      <rPr>
        <sz val="10"/>
        <rFont val="Arial"/>
        <family val="0"/>
      </rPr>
      <t xml:space="preserve">      </t>
    </r>
    <r>
      <rPr>
        <b/>
        <sz val="12"/>
        <rFont val="Arial"/>
        <family val="2"/>
      </rPr>
      <t>NON</t>
    </r>
  </si>
  <si>
    <t>571899  Dessin de patron (Anglais)</t>
  </si>
  <si>
    <t>572199  Desktop Publishing</t>
  </si>
  <si>
    <t>572699  Secretarial Studies-Legal</t>
  </si>
  <si>
    <t>572799  Secretarial Studies-Medical</t>
  </si>
  <si>
    <t>572899  Recreation Leadership in Nunavik</t>
  </si>
  <si>
    <t>572999  Computing Support</t>
  </si>
  <si>
    <t>573099  Industrial Machinery Operation</t>
  </si>
  <si>
    <t>573799  Health and Social Services Assistance in Nunavik</t>
  </si>
  <si>
    <t xml:space="preserve">Choix du programme </t>
  </si>
  <si>
    <t xml:space="preserve">519999  Montage mécanique en aérospatiale </t>
  </si>
  <si>
    <t xml:space="preserve">567999  Protection and Development of Wildlife Habitats </t>
  </si>
  <si>
    <t xml:space="preserve">568699  Health, Assistance and Nursing Care </t>
  </si>
  <si>
    <t xml:space="preserve">569999  Montage mécanique en aérospatiale (Anglais) </t>
  </si>
  <si>
    <t>570599  Cree Sawmill Operations-Maintenance</t>
  </si>
  <si>
    <t>570699  Cree Sawmill Operations-Grading</t>
  </si>
  <si>
    <t xml:space="preserve">572399  Machining Techniques </t>
  </si>
  <si>
    <t xml:space="preserve">572499  Numerical Control Machine Tool Operation </t>
  </si>
  <si>
    <t xml:space="preserve">572599  Industrial Drafting </t>
  </si>
  <si>
    <t xml:space="preserve">573199  Accounting </t>
  </si>
  <si>
    <t xml:space="preserve">573399  Sheet Metal Work </t>
  </si>
  <si>
    <t xml:space="preserve">573499  High-Pressure Welding </t>
  </si>
  <si>
    <t xml:space="preserve">573599  Health, Assistance and Nursing Care </t>
  </si>
  <si>
    <t xml:space="preserve">573699  Travel Sales </t>
  </si>
  <si>
    <t xml:space="preserve">574699  Printing </t>
  </si>
  <si>
    <t xml:space="preserve">
Réservé
à la C.S.
</t>
  </si>
  <si>
    <t xml:space="preserve">Coût avant
analyse du MEQ
(Hors taxes)
</t>
  </si>
  <si>
    <t>Réservé
au Ministère</t>
  </si>
  <si>
    <t>Coût après analyse du MEQ
(Taxes incluses)</t>
  </si>
  <si>
    <t>Provisoire
avant A.R.</t>
  </si>
  <si>
    <t>Ajustement
s'il y a lieu</t>
  </si>
  <si>
    <t xml:space="preserve">SIGNATURE DU RESPONSABLE DE L'INGENIERIE DE LA FORMATION :  _______________________________________________________  DATE : ____________________    </t>
  </si>
  <si>
    <t>Après A.R.
et factures</t>
  </si>
  <si>
    <t>Description
de l'équipement</t>
  </si>
  <si>
    <t>Quantité</t>
  </si>
  <si>
    <t>En
main</t>
  </si>
  <si>
    <t>Unitaire
avec A.R.</t>
  </si>
  <si>
    <t>Réservé au
MEQ</t>
  </si>
  <si>
    <t>Unitaire
maximal</t>
  </si>
  <si>
    <t>Provisoire</t>
  </si>
  <si>
    <t>Final avec A.R.
et factures</t>
  </si>
  <si>
    <t>Réservé au MEQ</t>
  </si>
  <si>
    <t xml:space="preserve">       (A)   Valeur totale de l'équipement à acquérir
               par la commission scolaire :…………………….</t>
  </si>
  <si>
    <t>Nom de l'équipement</t>
  </si>
  <si>
    <t>Minimale
requise</t>
  </si>
  <si>
    <t xml:space="preserve">       (C)    Part de la commission scolaire :
               (minimum 33 1/3 % de (A) :…………………….  </t>
  </si>
  <si>
    <t>COÛT  ($)</t>
  </si>
  <si>
    <t>No</t>
  </si>
  <si>
    <t>À acheter
(col. 4 moins
col. 5)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</si>
</sst>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;[Red]#,##0"/>
    <numFmt numFmtId="165" formatCode="#,##0\ &quot;$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18">
    <font>
      <sz val="10"/>
      <name val="Arial"/>
      <family val="0"/>
    </font>
    <font>
      <b/>
      <sz val="10"/>
      <name val="Arial"/>
      <family val="2"/>
    </font>
    <font>
      <sz val="12"/>
      <name val="Antique Olive"/>
      <family val="2"/>
    </font>
    <font>
      <b/>
      <i/>
      <sz val="10"/>
      <name val="Arial"/>
      <family val="2"/>
    </font>
    <font>
      <b/>
      <vertAlign val="superscript"/>
      <sz val="12"/>
      <name val="Antique Olive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b/>
      <i/>
      <u val="single"/>
      <sz val="15"/>
      <color indexed="12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sz val="16"/>
      <name val="CG Omega"/>
      <family val="0"/>
    </font>
    <font>
      <b/>
      <i/>
      <u val="single"/>
      <sz val="20"/>
      <color indexed="13"/>
      <name val="Arial"/>
      <family val="2"/>
    </font>
    <font>
      <b/>
      <i/>
      <u val="single"/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</fills>
  <borders count="87">
    <border>
      <left/>
      <right/>
      <top/>
      <bottom/>
      <diagonal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double"/>
      <top>
        <color indexed="63"/>
      </top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49" fontId="1" fillId="2" borderId="4" xfId="0" applyNumberFormat="1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164" fontId="0" fillId="0" borderId="3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164" fontId="0" fillId="0" borderId="13" xfId="0" applyNumberFormat="1" applyBorder="1" applyAlignment="1">
      <alignment vertical="center"/>
    </xf>
    <xf numFmtId="0" fontId="0" fillId="2" borderId="2" xfId="0" applyFill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2" borderId="13" xfId="0" applyNumberFormat="1" applyFill="1" applyBorder="1" applyAlignment="1">
      <alignment vertical="center"/>
    </xf>
    <xf numFmtId="164" fontId="0" fillId="2" borderId="14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4" fontId="0" fillId="2" borderId="4" xfId="0" applyNumberFormat="1" applyFill="1" applyBorder="1" applyAlignment="1">
      <alignment vertical="center"/>
    </xf>
    <xf numFmtId="0" fontId="0" fillId="0" borderId="16" xfId="0" applyBorder="1" applyAlignment="1">
      <alignment vertical="top" wrapText="1"/>
    </xf>
    <xf numFmtId="164" fontId="0" fillId="0" borderId="17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18" xfId="0" applyBorder="1" applyAlignment="1">
      <alignment vertical="center" wrapText="1"/>
    </xf>
    <xf numFmtId="3" fontId="0" fillId="0" borderId="19" xfId="0" applyNumberFormat="1" applyBorder="1" applyAlignment="1">
      <alignment/>
    </xf>
    <xf numFmtId="164" fontId="0" fillId="0" borderId="20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3" fontId="0" fillId="0" borderId="16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3" borderId="30" xfId="0" applyFill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0" fontId="0" fillId="3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35" xfId="0" applyBorder="1" applyAlignment="1">
      <alignment/>
    </xf>
    <xf numFmtId="0" fontId="0" fillId="3" borderId="34" xfId="0" applyFill="1" applyBorder="1" applyAlignment="1">
      <alignment/>
    </xf>
    <xf numFmtId="0" fontId="0" fillId="3" borderId="36" xfId="0" applyFill="1" applyBorder="1" applyAlignment="1">
      <alignment/>
    </xf>
    <xf numFmtId="0" fontId="0" fillId="0" borderId="37" xfId="0" applyBorder="1" applyAlignment="1">
      <alignment/>
    </xf>
    <xf numFmtId="0" fontId="0" fillId="0" borderId="18" xfId="0" applyFont="1" applyBorder="1" applyAlignment="1">
      <alignment horizontal="left" vertical="center" wrapText="1"/>
    </xf>
    <xf numFmtId="0" fontId="1" fillId="2" borderId="38" xfId="0" applyFont="1" applyFill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0" fillId="0" borderId="8" xfId="0" applyBorder="1" applyAlignment="1">
      <alignment/>
    </xf>
    <xf numFmtId="0" fontId="0" fillId="0" borderId="41" xfId="0" applyBorder="1" applyAlignment="1">
      <alignment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2" borderId="17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2" borderId="52" xfId="0" applyFill="1" applyBorder="1" applyAlignment="1">
      <alignment/>
    </xf>
    <xf numFmtId="0" fontId="0" fillId="2" borderId="42" xfId="0" applyFill="1" applyBorder="1" applyAlignment="1">
      <alignment/>
    </xf>
    <xf numFmtId="0" fontId="0" fillId="2" borderId="1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/>
    </xf>
    <xf numFmtId="0" fontId="1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/>
    </xf>
    <xf numFmtId="0" fontId="0" fillId="0" borderId="26" xfId="0" applyBorder="1" applyAlignment="1">
      <alignment/>
    </xf>
    <xf numFmtId="0" fontId="0" fillId="0" borderId="58" xfId="0" applyBorder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0" fillId="2" borderId="59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62" xfId="0" applyNumberFormat="1" applyBorder="1" applyAlignment="1">
      <alignment horizontal="center" vertical="center"/>
    </xf>
    <xf numFmtId="3" fontId="0" fillId="0" borderId="63" xfId="0" applyNumberFormat="1" applyBorder="1" applyAlignment="1">
      <alignment horizontal="center" vertical="center"/>
    </xf>
    <xf numFmtId="0" fontId="1" fillId="0" borderId="56" xfId="0" applyFont="1" applyFill="1" applyBorder="1" applyAlignment="1">
      <alignment vertical="center"/>
    </xf>
    <xf numFmtId="0" fontId="1" fillId="0" borderId="57" xfId="0" applyFont="1" applyFill="1" applyBorder="1" applyAlignment="1">
      <alignment vertical="center"/>
    </xf>
    <xf numFmtId="0" fontId="0" fillId="2" borderId="60" xfId="0" applyFill="1" applyBorder="1" applyAlignment="1">
      <alignment horizontal="center" vertical="center" wrapText="1"/>
    </xf>
    <xf numFmtId="0" fontId="0" fillId="2" borderId="64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 wrapText="1"/>
    </xf>
    <xf numFmtId="0" fontId="0" fillId="2" borderId="66" xfId="0" applyFill="1" applyBorder="1" applyAlignment="1">
      <alignment horizontal="center" vertical="center" wrapText="1"/>
    </xf>
    <xf numFmtId="0" fontId="0" fillId="2" borderId="67" xfId="0" applyFill="1" applyBorder="1" applyAlignment="1">
      <alignment horizontal="center" vertical="center" wrapText="1"/>
    </xf>
    <xf numFmtId="0" fontId="1" fillId="0" borderId="58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68" xfId="0" applyFont="1" applyFill="1" applyBorder="1" applyAlignment="1">
      <alignment horizontal="left" vertical="center"/>
    </xf>
    <xf numFmtId="0" fontId="1" fillId="0" borderId="69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5" fontId="5" fillId="0" borderId="70" xfId="0" applyNumberFormat="1" applyFont="1" applyBorder="1" applyAlignment="1">
      <alignment horizontal="center" vertical="center"/>
    </xf>
    <xf numFmtId="165" fontId="5" fillId="0" borderId="71" xfId="0" applyNumberFormat="1" applyFont="1" applyBorder="1" applyAlignment="1">
      <alignment horizontal="center" vertical="center"/>
    </xf>
    <xf numFmtId="165" fontId="5" fillId="0" borderId="72" xfId="0" applyNumberFormat="1" applyFont="1" applyBorder="1" applyAlignment="1">
      <alignment horizontal="center" vertical="center"/>
    </xf>
    <xf numFmtId="165" fontId="5" fillId="0" borderId="68" xfId="0" applyNumberFormat="1" applyFont="1" applyBorder="1" applyAlignment="1">
      <alignment horizontal="center" vertical="center"/>
    </xf>
    <xf numFmtId="165" fontId="5" fillId="0" borderId="69" xfId="0" applyNumberFormat="1" applyFont="1" applyBorder="1" applyAlignment="1">
      <alignment horizontal="center" vertical="center"/>
    </xf>
    <xf numFmtId="165" fontId="5" fillId="0" borderId="28" xfId="0" applyNumberFormat="1" applyFont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14" fillId="0" borderId="75" xfId="0" applyFont="1" applyBorder="1" applyAlignment="1">
      <alignment horizontal="center"/>
    </xf>
    <xf numFmtId="0" fontId="0" fillId="2" borderId="76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6" fillId="0" borderId="80" xfId="0" applyFont="1" applyBorder="1" applyAlignment="1">
      <alignment horizontal="left" vertical="center" wrapText="1"/>
    </xf>
    <xf numFmtId="0" fontId="6" fillId="0" borderId="8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6" fillId="0" borderId="80" xfId="0" applyFont="1" applyBorder="1" applyAlignment="1">
      <alignment horizontal="left"/>
    </xf>
    <xf numFmtId="0" fontId="6" fillId="0" borderId="80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5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81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17" xfId="0" applyFont="1" applyBorder="1" applyAlignment="1">
      <alignment/>
    </xf>
    <xf numFmtId="0" fontId="0" fillId="2" borderId="17" xfId="0" applyFill="1" applyBorder="1" applyAlignment="1">
      <alignment/>
    </xf>
    <xf numFmtId="0" fontId="0" fillId="0" borderId="82" xfId="0" applyBorder="1" applyAlignment="1">
      <alignment/>
    </xf>
    <xf numFmtId="0" fontId="0" fillId="0" borderId="52" xfId="0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58" xfId="0" applyFont="1" applyFill="1" applyBorder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2" borderId="58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27" xfId="0" applyFill="1" applyBorder="1" applyAlignment="1">
      <alignment vertical="top"/>
    </xf>
    <xf numFmtId="0" fontId="0" fillId="2" borderId="56" xfId="0" applyFill="1" applyBorder="1" applyAlignment="1">
      <alignment/>
    </xf>
    <xf numFmtId="0" fontId="0" fillId="2" borderId="57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5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7" xfId="0" applyFill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83" xfId="0" applyBorder="1" applyAlignment="1">
      <alignment/>
    </xf>
    <xf numFmtId="0" fontId="0" fillId="2" borderId="68" xfId="0" applyFill="1" applyBorder="1" applyAlignment="1">
      <alignment/>
    </xf>
    <xf numFmtId="0" fontId="0" fillId="2" borderId="69" xfId="0" applyFill="1" applyBorder="1" applyAlignment="1">
      <alignment/>
    </xf>
    <xf numFmtId="0" fontId="0" fillId="2" borderId="28" xfId="0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6" fillId="4" borderId="84" xfId="0" applyFont="1" applyFill="1" applyBorder="1" applyAlignment="1">
      <alignment horizontal="center" vertical="center"/>
    </xf>
    <xf numFmtId="0" fontId="16" fillId="4" borderId="85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16" fillId="4" borderId="8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561975</xdr:colOff>
      <xdr:row>6</xdr:row>
      <xdr:rowOff>9525</xdr:rowOff>
    </xdr:from>
    <xdr:ext cx="76200" cy="209550"/>
    <xdr:sp>
      <xdr:nvSpPr>
        <xdr:cNvPr id="1" name="TextBox 4"/>
        <xdr:cNvSpPr txBox="1">
          <a:spLocks noChangeArrowheads="1"/>
        </xdr:cNvSpPr>
      </xdr:nvSpPr>
      <xdr:spPr>
        <a:xfrm>
          <a:off x="7648575" y="1809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495300</xdr:colOff>
      <xdr:row>12</xdr:row>
      <xdr:rowOff>47625</xdr:rowOff>
    </xdr:from>
    <xdr:to>
      <xdr:col>7</xdr:col>
      <xdr:colOff>361950</xdr:colOff>
      <xdr:row>12</xdr:row>
      <xdr:rowOff>47625</xdr:rowOff>
    </xdr:to>
    <xdr:sp>
      <xdr:nvSpPr>
        <xdr:cNvPr id="2" name="Line 15"/>
        <xdr:cNvSpPr>
          <a:spLocks/>
        </xdr:cNvSpPr>
      </xdr:nvSpPr>
      <xdr:spPr>
        <a:xfrm>
          <a:off x="7581900" y="34671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14</xdr:row>
      <xdr:rowOff>114300</xdr:rowOff>
    </xdr:from>
    <xdr:to>
      <xdr:col>7</xdr:col>
      <xdr:colOff>361950</xdr:colOff>
      <xdr:row>14</xdr:row>
      <xdr:rowOff>114300</xdr:rowOff>
    </xdr:to>
    <xdr:sp>
      <xdr:nvSpPr>
        <xdr:cNvPr id="3" name="Line 19"/>
        <xdr:cNvSpPr>
          <a:spLocks/>
        </xdr:cNvSpPr>
      </xdr:nvSpPr>
      <xdr:spPr>
        <a:xfrm>
          <a:off x="7581900" y="40005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16</xdr:row>
      <xdr:rowOff>152400</xdr:rowOff>
    </xdr:from>
    <xdr:to>
      <xdr:col>7</xdr:col>
      <xdr:colOff>371475</xdr:colOff>
      <xdr:row>16</xdr:row>
      <xdr:rowOff>152400</xdr:rowOff>
    </xdr:to>
    <xdr:sp>
      <xdr:nvSpPr>
        <xdr:cNvPr id="4" name="Line 20"/>
        <xdr:cNvSpPr>
          <a:spLocks/>
        </xdr:cNvSpPr>
      </xdr:nvSpPr>
      <xdr:spPr>
        <a:xfrm>
          <a:off x="7591425" y="45910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1562100</xdr:colOff>
      <xdr:row>0</xdr:row>
      <xdr:rowOff>66675</xdr:rowOff>
    </xdr:from>
    <xdr:to>
      <xdr:col>12</xdr:col>
      <xdr:colOff>857250</xdr:colOff>
      <xdr:row>1</xdr:row>
      <xdr:rowOff>457200</xdr:rowOff>
    </xdr:to>
    <xdr:sp>
      <xdr:nvSpPr>
        <xdr:cNvPr id="5" name="TextBox 43"/>
        <xdr:cNvSpPr txBox="1">
          <a:spLocks noChangeArrowheads="1"/>
        </xdr:cNvSpPr>
      </xdr:nvSpPr>
      <xdr:spPr>
        <a:xfrm>
          <a:off x="1914525" y="66675"/>
          <a:ext cx="8801100" cy="5524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GUIDE DE L'ÉQUIPEMENT POUR L'IMPLANTATION
DES NOUVEAUX PROGRAMMES EN FORMATION PROFESSIONNELLE</a:t>
          </a:r>
        </a:p>
      </xdr:txBody>
    </xdr:sp>
    <xdr:clientData/>
  </xdr:twoCellAnchor>
  <xdr:twoCellAnchor>
    <xdr:from>
      <xdr:col>1</xdr:col>
      <xdr:colOff>38100</xdr:colOff>
      <xdr:row>3</xdr:row>
      <xdr:rowOff>247650</xdr:rowOff>
    </xdr:from>
    <xdr:to>
      <xdr:col>1</xdr:col>
      <xdr:colOff>1190625</xdr:colOff>
      <xdr:row>5</xdr:row>
      <xdr:rowOff>0</xdr:rowOff>
    </xdr:to>
    <xdr:sp>
      <xdr:nvSpPr>
        <xdr:cNvPr id="6" name="TextBox 81"/>
        <xdr:cNvSpPr txBox="1">
          <a:spLocks noChangeArrowheads="1"/>
        </xdr:cNvSpPr>
      </xdr:nvSpPr>
      <xdr:spPr>
        <a:xfrm>
          <a:off x="390525" y="1171575"/>
          <a:ext cx="1152525" cy="352425"/>
        </a:xfrm>
        <a:prstGeom prst="rect">
          <a:avLst/>
        </a:prstGeom>
        <a:solidFill>
          <a:srgbClr val="99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D.E.P</a:t>
          </a:r>
        </a:p>
      </xdr:txBody>
    </xdr:sp>
    <xdr:clientData/>
  </xdr:twoCellAnchor>
  <xdr:twoCellAnchor>
    <xdr:from>
      <xdr:col>1</xdr:col>
      <xdr:colOff>1476375</xdr:colOff>
      <xdr:row>3</xdr:row>
      <xdr:rowOff>247650</xdr:rowOff>
    </xdr:from>
    <xdr:to>
      <xdr:col>3</xdr:col>
      <xdr:colOff>19050</xdr:colOff>
      <xdr:row>5</xdr:row>
      <xdr:rowOff>0</xdr:rowOff>
    </xdr:to>
    <xdr:sp>
      <xdr:nvSpPr>
        <xdr:cNvPr id="7" name="TextBox 82"/>
        <xdr:cNvSpPr txBox="1">
          <a:spLocks noChangeArrowheads="1"/>
        </xdr:cNvSpPr>
      </xdr:nvSpPr>
      <xdr:spPr>
        <a:xfrm>
          <a:off x="1828800" y="1171575"/>
          <a:ext cx="1504950" cy="352425"/>
        </a:xfrm>
        <a:prstGeom prst="rect">
          <a:avLst/>
        </a:prstGeom>
        <a:solidFill>
          <a:srgbClr val="99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A.S.P</a:t>
          </a:r>
        </a:p>
      </xdr:txBody>
    </xdr:sp>
    <xdr:clientData/>
  </xdr:twoCellAnchor>
  <xdr:twoCellAnchor>
    <xdr:from>
      <xdr:col>12</xdr:col>
      <xdr:colOff>647700</xdr:colOff>
      <xdr:row>89</xdr:row>
      <xdr:rowOff>57150</xdr:rowOff>
    </xdr:from>
    <xdr:to>
      <xdr:col>12</xdr:col>
      <xdr:colOff>885825</xdr:colOff>
      <xdr:row>89</xdr:row>
      <xdr:rowOff>219075</xdr:rowOff>
    </xdr:to>
    <xdr:sp>
      <xdr:nvSpPr>
        <xdr:cNvPr id="8" name="Rectangle 93"/>
        <xdr:cNvSpPr>
          <a:spLocks/>
        </xdr:cNvSpPr>
      </xdr:nvSpPr>
      <xdr:spPr>
        <a:xfrm>
          <a:off x="10506075" y="24279225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89</xdr:row>
      <xdr:rowOff>57150</xdr:rowOff>
    </xdr:from>
    <xdr:to>
      <xdr:col>13</xdr:col>
      <xdr:colOff>666750</xdr:colOff>
      <xdr:row>89</xdr:row>
      <xdr:rowOff>219075</xdr:rowOff>
    </xdr:to>
    <xdr:sp>
      <xdr:nvSpPr>
        <xdr:cNvPr id="9" name="Rectangle 95"/>
        <xdr:cNvSpPr>
          <a:spLocks/>
        </xdr:cNvSpPr>
      </xdr:nvSpPr>
      <xdr:spPr>
        <a:xfrm>
          <a:off x="11487150" y="24279225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58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28125" style="0" customWidth="1"/>
    <col min="2" max="2" width="42.00390625" style="0" customWidth="1"/>
    <col min="3" max="3" width="2.421875" style="0" customWidth="1"/>
    <col min="4" max="4" width="2.7109375" style="0" customWidth="1"/>
    <col min="5" max="5" width="42.57421875" style="0" customWidth="1"/>
    <col min="6" max="6" width="11.28125" style="0" customWidth="1"/>
    <col min="7" max="8" width="8.421875" style="0" customWidth="1"/>
    <col min="9" max="9" width="2.00390625" style="0" customWidth="1"/>
    <col min="11" max="11" width="9.57421875" style="0" customWidth="1"/>
    <col min="12" max="12" width="1.7109375" style="0" customWidth="1"/>
    <col min="13" max="13" width="18.00390625" style="0" customWidth="1"/>
    <col min="14" max="14" width="13.28125" style="0" customWidth="1"/>
    <col min="15" max="15" width="12.421875" style="0" customWidth="1"/>
    <col min="19" max="20" width="11.421875" style="0" hidden="1" customWidth="1"/>
  </cols>
  <sheetData>
    <row r="1" spans="19:20" ht="12.75">
      <c r="S1" t="str">
        <f>'Table Centres'!A3</f>
        <v>Choix de l'école ou du centre de formation</v>
      </c>
      <c r="T1" t="str">
        <f>'Table Programmes'!A4</f>
        <v>Choix du programme </v>
      </c>
    </row>
    <row r="2" spans="19:20" ht="47.25" customHeight="1">
      <c r="S2" t="str">
        <f>'Table Centres'!A4</f>
        <v>006600  École québécoise du meuble et du bois ouvré</v>
      </c>
      <c r="T2" t="str">
        <f>'Table Programmes'!A5</f>
        <v>100499  Électronique de machines de bureau</v>
      </c>
    </row>
    <row r="3" spans="2:20" ht="12.75" customHeight="1">
      <c r="B3" s="202" t="s">
        <v>647</v>
      </c>
      <c r="C3" s="202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S3" t="str">
        <f>'Table Centres'!A5</f>
        <v>008501  Académie int. Soins esthétiques Compétence Beauté</v>
      </c>
      <c r="T3" t="str">
        <f>'Table Programmes'!A6</f>
        <v>100599  Horlogerie-rhabillage</v>
      </c>
    </row>
    <row r="4" spans="4:20" ht="27" customHeight="1" thickBot="1">
      <c r="D4" s="93" t="s">
        <v>408</v>
      </c>
      <c r="E4" s="93"/>
      <c r="F4" s="93"/>
      <c r="G4" s="93"/>
      <c r="H4" s="93"/>
      <c r="I4" s="93"/>
      <c r="J4" s="93"/>
      <c r="K4" s="93"/>
      <c r="L4" s="93"/>
      <c r="M4" s="67" t="s">
        <v>729</v>
      </c>
      <c r="N4" s="70">
        <f>VLOOKUP(D4,'Table Programmes'!A5:B489,2,TRUE)</f>
        <v>450</v>
      </c>
      <c r="S4" t="str">
        <f>'Table Centres'!A6</f>
        <v>032501  Collège technique Aviron Québec</v>
      </c>
      <c r="T4" t="str">
        <f>'Table Programmes'!A7</f>
        <v>100699  Bijouterie artisanale</v>
      </c>
    </row>
    <row r="5" spans="1:20" ht="20.25" customHeight="1" thickBot="1">
      <c r="A5" s="209"/>
      <c r="B5" s="209"/>
      <c r="C5" s="5"/>
      <c r="S5" t="str">
        <f>'Table Centres'!A7</f>
        <v>034600  Institut de tourisme et d'hôtellerie du Québec</v>
      </c>
      <c r="T5" t="str">
        <f>'Table Programmes'!A8</f>
        <v>100799  Dépannage d'équipements de bureautique</v>
      </c>
    </row>
    <row r="6" spans="1:20" ht="21.75" customHeight="1" thickBot="1" thickTop="1">
      <c r="A6" s="155" t="s">
        <v>380</v>
      </c>
      <c r="B6" s="156"/>
      <c r="C6" s="64"/>
      <c r="E6" s="140" t="s">
        <v>16</v>
      </c>
      <c r="F6" s="141"/>
      <c r="G6" s="141"/>
      <c r="H6" s="142"/>
      <c r="J6" s="147" t="s">
        <v>864</v>
      </c>
      <c r="K6" s="148"/>
      <c r="M6" s="157" t="s">
        <v>866</v>
      </c>
      <c r="N6" s="158"/>
      <c r="O6" s="159"/>
      <c r="S6" t="str">
        <f>'Table Centres'!A8</f>
        <v>045501  Académie internationale Edith Serei</v>
      </c>
      <c r="T6" t="str">
        <f>'Table Programmes'!A9</f>
        <v>101399  Coupe et confection de cuir</v>
      </c>
    </row>
    <row r="7" spans="1:20" ht="20.25" customHeight="1" thickBot="1">
      <c r="A7" s="210" t="s">
        <v>248</v>
      </c>
      <c r="B7" s="167"/>
      <c r="C7" s="65"/>
      <c r="D7" s="3"/>
      <c r="E7" s="143"/>
      <c r="F7" s="144"/>
      <c r="G7" s="144"/>
      <c r="H7" s="145"/>
      <c r="J7" s="149"/>
      <c r="K7" s="150"/>
      <c r="M7" s="160"/>
      <c r="N7" s="161"/>
      <c r="O7" s="162"/>
      <c r="S7" t="str">
        <f>'Table Centres'!A9</f>
        <v>068501  Collège d'informatique Marsan</v>
      </c>
      <c r="T7" t="str">
        <f>'Table Programmes'!A10</f>
        <v>101799  Vente et service en bijouterie</v>
      </c>
    </row>
    <row r="8" spans="1:20" ht="21" customHeight="1" thickBot="1" thickTop="1">
      <c r="A8" s="166" t="s">
        <v>377</v>
      </c>
      <c r="B8" s="167"/>
      <c r="C8" s="65"/>
      <c r="D8" s="4"/>
      <c r="E8" s="172">
        <f>J12</f>
        <v>269034</v>
      </c>
      <c r="F8" s="173"/>
      <c r="G8" s="173"/>
      <c r="H8" s="174"/>
      <c r="J8" s="151" t="s">
        <v>865</v>
      </c>
      <c r="K8" s="150"/>
      <c r="M8" s="163" t="s">
        <v>867</v>
      </c>
      <c r="N8" s="161"/>
      <c r="O8" s="162"/>
      <c r="S8" t="str">
        <f>'Table Centres'!A10</f>
        <v>084501  Collège supérieur de Montréal</v>
      </c>
      <c r="T8" t="str">
        <f>'Table Programmes'!A11</f>
        <v>101999  Réparation de micro-ordinateurs</v>
      </c>
    </row>
    <row r="9" spans="1:20" ht="20.25" customHeight="1" thickBot="1">
      <c r="A9" s="168" t="s">
        <v>378</v>
      </c>
      <c r="B9" s="169"/>
      <c r="C9" s="66"/>
      <c r="D9" s="3"/>
      <c r="E9" s="175"/>
      <c r="F9" s="176"/>
      <c r="G9" s="176"/>
      <c r="H9" s="177"/>
      <c r="J9" s="149"/>
      <c r="K9" s="150"/>
      <c r="M9" s="160"/>
      <c r="N9" s="161"/>
      <c r="O9" s="162"/>
      <c r="S9" t="str">
        <f>'Table Centres'!A11</f>
        <v>105501  Collège Inter-Dec</v>
      </c>
      <c r="T9" t="str">
        <f>'Table Programmes'!A12</f>
        <v>102099  Horlogerie électronique</v>
      </c>
    </row>
    <row r="10" spans="1:20" ht="16.5" customHeight="1" thickBot="1" thickTop="1">
      <c r="A10" s="180" t="s">
        <v>18</v>
      </c>
      <c r="B10" s="180"/>
      <c r="C10" s="60"/>
      <c r="E10" s="69"/>
      <c r="F10" s="68"/>
      <c r="G10" s="5"/>
      <c r="H10" s="5"/>
      <c r="J10" s="149"/>
      <c r="K10" s="150"/>
      <c r="M10" s="164" t="s">
        <v>868</v>
      </c>
      <c r="N10" s="165" t="s">
        <v>869</v>
      </c>
      <c r="O10" s="181" t="s">
        <v>871</v>
      </c>
      <c r="S10" t="str">
        <f>'Table Centres'!A12</f>
        <v>205501  École d'administration et de secrétariat de la Rive-sud</v>
      </c>
      <c r="T10" t="str">
        <f>'Table Programmes'!A13</f>
        <v>102199  Poterie</v>
      </c>
    </row>
    <row r="11" spans="1:20" ht="15.75" customHeight="1" thickBot="1">
      <c r="A11" s="170" t="s">
        <v>669</v>
      </c>
      <c r="B11" s="171"/>
      <c r="C11" s="59"/>
      <c r="E11" s="5"/>
      <c r="F11" s="5"/>
      <c r="G11" s="5"/>
      <c r="H11" s="5"/>
      <c r="J11" s="149"/>
      <c r="K11" s="150"/>
      <c r="M11" s="139"/>
      <c r="N11" s="137"/>
      <c r="O11" s="178"/>
      <c r="S11" t="str">
        <f>'Table Centres'!A13</f>
        <v>215501  École d'Administration, de secrétariat et d'Informatique de Sherbrooke</v>
      </c>
      <c r="T11" t="str">
        <f>'Table Programmes'!A14</f>
        <v>102299  Lettrage et sérigraphie</v>
      </c>
    </row>
    <row r="12" spans="1:20" ht="33.75" customHeight="1" thickBot="1">
      <c r="A12" s="187" t="s">
        <v>48</v>
      </c>
      <c r="B12" s="188"/>
      <c r="C12" s="57"/>
      <c r="D12" s="2"/>
      <c r="E12" s="182" t="s">
        <v>881</v>
      </c>
      <c r="F12" s="183"/>
      <c r="G12" s="183"/>
      <c r="H12" s="183"/>
      <c r="J12" s="153">
        <f>M76</f>
        <v>269034</v>
      </c>
      <c r="K12" s="154"/>
      <c r="M12" s="139"/>
      <c r="N12" s="137"/>
      <c r="O12" s="178"/>
      <c r="S12" t="str">
        <f>'Table Centres'!A14</f>
        <v>216501  École de technologie gazière</v>
      </c>
      <c r="T12" t="str">
        <f>'Table Programmes'!A15</f>
        <v>102399  Ferronnerie d'art</v>
      </c>
    </row>
    <row r="13" spans="1:20" ht="18.75" customHeight="1" thickBot="1">
      <c r="A13" s="170" t="s">
        <v>670</v>
      </c>
      <c r="B13" s="195"/>
      <c r="C13" s="58"/>
      <c r="E13" s="113"/>
      <c r="F13" s="113"/>
      <c r="G13" s="113"/>
      <c r="H13" s="113"/>
      <c r="J13" s="153"/>
      <c r="K13" s="154"/>
      <c r="M13" s="139"/>
      <c r="N13" s="137"/>
      <c r="O13" s="178"/>
      <c r="S13" t="str">
        <f>'Table Centres'!A15</f>
        <v>218501  École du routier professionnel du Québec inc.</v>
      </c>
      <c r="T13" t="str">
        <f>'Table Programmes'!A16</f>
        <v>103399  Comptabilité informatisée et finance</v>
      </c>
    </row>
    <row r="14" spans="1:20" ht="18" customHeight="1" thickBot="1">
      <c r="A14" s="189" t="str">
        <f>VLOOKUP(A12,'Table Centres'!A4:C207,3,TRUE)</f>
        <v>Inscription automatique</v>
      </c>
      <c r="B14" s="190"/>
      <c r="C14" s="57"/>
      <c r="D14" s="1"/>
      <c r="E14" s="152" t="s">
        <v>17</v>
      </c>
      <c r="F14" s="113"/>
      <c r="G14" s="113"/>
      <c r="H14" s="113"/>
      <c r="J14" s="153">
        <f>J12/3*2</f>
        <v>179356</v>
      </c>
      <c r="K14" s="154"/>
      <c r="M14" s="139"/>
      <c r="N14" s="137"/>
      <c r="O14" s="178"/>
      <c r="S14" t="str">
        <f>'Table Centres'!A16</f>
        <v>375501  Institut Technique Aviron de Montréal</v>
      </c>
      <c r="T14" t="str">
        <f>'Table Programmes'!A17</f>
        <v>103599  Équipements périphériques A/V - Dépannage</v>
      </c>
    </row>
    <row r="15" spans="1:20" ht="15.75" customHeight="1" thickBot="1">
      <c r="A15" s="191"/>
      <c r="B15" s="191"/>
      <c r="C15" s="57"/>
      <c r="D15" s="1"/>
      <c r="E15" s="113"/>
      <c r="F15" s="113"/>
      <c r="G15" s="113"/>
      <c r="H15" s="113"/>
      <c r="J15" s="153"/>
      <c r="K15" s="154"/>
      <c r="M15" s="139"/>
      <c r="N15" s="137"/>
      <c r="O15" s="178"/>
      <c r="S15" t="str">
        <f>'Table Centres'!A17</f>
        <v>485501  Campus Notre-Dame-de-Foy</v>
      </c>
      <c r="T15" t="str">
        <f>'Table Programmes'!A18</f>
        <v>103799  Entretien de bâtiments nordiques</v>
      </c>
    </row>
    <row r="16" spans="1:20" ht="27.75" customHeight="1" thickBot="1">
      <c r="A16" s="170" t="s">
        <v>462</v>
      </c>
      <c r="B16" s="195"/>
      <c r="C16" s="58"/>
      <c r="E16" s="152" t="s">
        <v>884</v>
      </c>
      <c r="F16" s="113"/>
      <c r="G16" s="113"/>
      <c r="H16" s="113"/>
      <c r="J16" s="153">
        <f>J12/3</f>
        <v>89678</v>
      </c>
      <c r="K16" s="154"/>
      <c r="M16" s="139"/>
      <c r="N16" s="137"/>
      <c r="O16" s="178"/>
      <c r="S16" t="str">
        <f>'Table Centres'!A18</f>
        <v>487501  Centre de formation Routier Express</v>
      </c>
      <c r="T16" t="str">
        <f>'Table Programmes'!A19</f>
        <v>103899  Cuisine d'établissement</v>
      </c>
    </row>
    <row r="17" spans="1:20" ht="14.25" customHeight="1" thickBot="1">
      <c r="A17" s="192" t="str">
        <f>VLOOKUP(A12,'Table Centres'!A4:C207,2,TRUE)</f>
        <v>Inscription automatique</v>
      </c>
      <c r="B17" s="191"/>
      <c r="C17" s="57"/>
      <c r="D17" s="2"/>
      <c r="E17" s="113"/>
      <c r="F17" s="113"/>
      <c r="G17" s="113"/>
      <c r="H17" s="113"/>
      <c r="J17" s="153"/>
      <c r="K17" s="154"/>
      <c r="M17" s="146"/>
      <c r="N17" s="138"/>
      <c r="O17" s="179"/>
      <c r="S17" t="str">
        <f>'Table Centres'!A19</f>
        <v>489501  Collège Mother House</v>
      </c>
      <c r="T17" t="str">
        <f>'Table Programmes'!A20</f>
        <v>104099  Dépannage d'appareils électroniques domestiques</v>
      </c>
    </row>
    <row r="18" spans="19:20" ht="13.5" thickBot="1">
      <c r="S18" t="str">
        <f>'Table Centres'!A20</f>
        <v>490501  Collège d'affaire Ellis</v>
      </c>
      <c r="T18" t="str">
        <f>'Table Programmes'!A21</f>
        <v>104199  Meuble et gabarit</v>
      </c>
    </row>
    <row r="19" spans="1:20" ht="21.75" customHeight="1" thickTop="1">
      <c r="A19" s="11">
        <v>1</v>
      </c>
      <c r="B19" s="193">
        <v>2</v>
      </c>
      <c r="C19" s="194"/>
      <c r="D19" s="87"/>
      <c r="E19" s="6">
        <v>3</v>
      </c>
      <c r="F19" s="6">
        <v>4</v>
      </c>
      <c r="G19" s="6">
        <v>5</v>
      </c>
      <c r="H19" s="10">
        <v>6</v>
      </c>
      <c r="I19" s="125">
        <v>7</v>
      </c>
      <c r="J19" s="126"/>
      <c r="K19" s="6">
        <v>8</v>
      </c>
      <c r="L19" s="86">
        <v>9</v>
      </c>
      <c r="M19" s="87"/>
      <c r="N19" s="12">
        <v>10</v>
      </c>
      <c r="O19" s="23">
        <v>11</v>
      </c>
      <c r="S19" t="str">
        <f>'Table Centres'!A21</f>
        <v>491501  Collège Bart</v>
      </c>
      <c r="T19" t="str">
        <f>'Table Programmes'!A22</f>
        <v>104299  Fabrication de moules (plastique)</v>
      </c>
    </row>
    <row r="20" spans="1:20" ht="18" customHeight="1">
      <c r="A20" s="184" t="s">
        <v>886</v>
      </c>
      <c r="B20" s="196" t="s">
        <v>882</v>
      </c>
      <c r="C20" s="197"/>
      <c r="D20" s="102"/>
      <c r="E20" s="105" t="s">
        <v>872</v>
      </c>
      <c r="F20" s="127" t="s">
        <v>873</v>
      </c>
      <c r="G20" s="128"/>
      <c r="H20" s="129"/>
      <c r="I20" s="130" t="s">
        <v>885</v>
      </c>
      <c r="J20" s="128"/>
      <c r="K20" s="128"/>
      <c r="L20" s="128"/>
      <c r="M20" s="128"/>
      <c r="N20" s="128"/>
      <c r="O20" s="129"/>
      <c r="S20" t="str">
        <f>'Table Centres'!A22</f>
        <v>492501  Collège Lasalle</v>
      </c>
      <c r="T20" t="str">
        <f>'Table Programmes'!A23</f>
        <v>104499  Production laitière</v>
      </c>
    </row>
    <row r="21" spans="1:20" ht="38.25">
      <c r="A21" s="185"/>
      <c r="B21" s="143"/>
      <c r="C21" s="198"/>
      <c r="D21" s="199"/>
      <c r="E21" s="107"/>
      <c r="F21" s="131" t="s">
        <v>883</v>
      </c>
      <c r="G21" s="131" t="s">
        <v>874</v>
      </c>
      <c r="H21" s="135" t="s">
        <v>887</v>
      </c>
      <c r="I21" s="97" t="s">
        <v>875</v>
      </c>
      <c r="J21" s="98"/>
      <c r="K21" s="105" t="s">
        <v>877</v>
      </c>
      <c r="L21" s="101" t="s">
        <v>0</v>
      </c>
      <c r="M21" s="102"/>
      <c r="N21" s="13" t="s">
        <v>878</v>
      </c>
      <c r="O21" s="22" t="s">
        <v>879</v>
      </c>
      <c r="S21" t="str">
        <f>'Table Centres'!A23</f>
        <v>494501  Collège O'Sullivan de Québec inc.</v>
      </c>
      <c r="T21" t="str">
        <f>'Table Programmes'!A24</f>
        <v>104502  Production bovine (viande) (chem. 2)</v>
      </c>
    </row>
    <row r="22" spans="1:20" ht="33" customHeight="1" thickBot="1">
      <c r="A22" s="186"/>
      <c r="B22" s="200"/>
      <c r="C22" s="201"/>
      <c r="D22" s="104"/>
      <c r="E22" s="108"/>
      <c r="F22" s="132"/>
      <c r="G22" s="132"/>
      <c r="H22" s="136"/>
      <c r="I22" s="99" t="s">
        <v>876</v>
      </c>
      <c r="J22" s="100"/>
      <c r="K22" s="106"/>
      <c r="L22" s="103"/>
      <c r="M22" s="104"/>
      <c r="N22" s="133" t="s">
        <v>880</v>
      </c>
      <c r="O22" s="134"/>
      <c r="S22" t="str">
        <f>'Table Centres'!A24</f>
        <v>495501  Collège O'Sullivan de Montréal</v>
      </c>
      <c r="T22" t="str">
        <f>'Table Programmes'!A25</f>
        <v>104699  Production porcine</v>
      </c>
    </row>
    <row r="23" spans="1:20" ht="29.25" customHeight="1" thickTop="1">
      <c r="A23" s="25"/>
      <c r="B23" s="52" t="s">
        <v>25</v>
      </c>
      <c r="C23" s="61"/>
      <c r="D23" s="40"/>
      <c r="E23" s="54"/>
      <c r="F23" s="30"/>
      <c r="G23" s="30"/>
      <c r="H23" s="31"/>
      <c r="I23" s="14"/>
      <c r="J23" s="32"/>
      <c r="K23" s="33"/>
      <c r="L23" s="45"/>
      <c r="M23" s="46"/>
      <c r="N23" s="36"/>
      <c r="O23" s="37"/>
      <c r="S23" t="str">
        <f>'Table Centres'!A25</f>
        <v>496501  École commerciale du Cap inc.</v>
      </c>
      <c r="T23" t="str">
        <f>'Table Programmes'!A26</f>
        <v>104799  Secrétariat médical</v>
      </c>
    </row>
    <row r="24" spans="1:20" ht="15" customHeight="1">
      <c r="A24" s="26"/>
      <c r="B24" s="43" t="s">
        <v>376</v>
      </c>
      <c r="C24" s="62"/>
      <c r="D24" s="29"/>
      <c r="E24" s="55"/>
      <c r="F24" s="27"/>
      <c r="G24" s="27"/>
      <c r="H24" s="28"/>
      <c r="I24" s="15"/>
      <c r="J24" s="34"/>
      <c r="K24" s="35"/>
      <c r="L24" s="41"/>
      <c r="M24" s="42"/>
      <c r="N24" s="38"/>
      <c r="O24" s="39"/>
      <c r="S24" t="str">
        <f>'Table Centres'!A33</f>
        <v>714402  C.F.P. Pavillon de l'avenir</v>
      </c>
      <c r="T24" t="str">
        <f>'Table Programmes'!A34</f>
        <v>107799  Finition de moules, empreintes, noyaux</v>
      </c>
    </row>
    <row r="25" spans="1:20" ht="30" customHeight="1">
      <c r="A25" s="26"/>
      <c r="B25" s="53" t="s">
        <v>24</v>
      </c>
      <c r="C25" s="63"/>
      <c r="D25" s="29"/>
      <c r="E25" s="55"/>
      <c r="F25" s="27"/>
      <c r="G25" s="27"/>
      <c r="H25" s="28"/>
      <c r="I25" s="15"/>
      <c r="J25" s="34"/>
      <c r="K25" s="35"/>
      <c r="L25" s="41"/>
      <c r="M25" s="42"/>
      <c r="N25" s="38"/>
      <c r="O25" s="39"/>
      <c r="S25" t="str">
        <f>'Table Centres'!A35</f>
        <v>721402  C.F.P. Roberval</v>
      </c>
      <c r="T25" t="str">
        <f>'Table Programmes'!A36</f>
        <v>108601  Pâtes et papier (opération) (chem. 1)</v>
      </c>
    </row>
    <row r="26" spans="1:15" ht="30.75" customHeight="1">
      <c r="A26" s="26">
        <v>1</v>
      </c>
      <c r="B26" s="84" t="s">
        <v>305</v>
      </c>
      <c r="C26" s="63"/>
      <c r="D26" s="29"/>
      <c r="E26" s="55" t="s">
        <v>306</v>
      </c>
      <c r="F26" s="27">
        <v>1</v>
      </c>
      <c r="G26" s="27"/>
      <c r="H26" s="28">
        <f aca="true" t="shared" si="0" ref="H26:H48">IF((F26-G26)&lt;0,0,(F26-G26))</f>
        <v>1</v>
      </c>
      <c r="I26" s="15"/>
      <c r="J26" s="34"/>
      <c r="K26" s="35">
        <v>17688</v>
      </c>
      <c r="L26" s="41"/>
      <c r="M26" s="42">
        <f aca="true" t="shared" si="1" ref="M26:M48">H26*K26</f>
        <v>17688</v>
      </c>
      <c r="N26" s="38"/>
      <c r="O26" s="39"/>
    </row>
    <row r="27" spans="1:15" ht="34.5" customHeight="1">
      <c r="A27" s="26">
        <v>2</v>
      </c>
      <c r="B27" s="84" t="s">
        <v>307</v>
      </c>
      <c r="C27" s="63"/>
      <c r="D27" s="29"/>
      <c r="E27" s="55" t="s">
        <v>308</v>
      </c>
      <c r="F27" s="27">
        <v>1</v>
      </c>
      <c r="G27" s="27"/>
      <c r="H27" s="28">
        <f t="shared" si="0"/>
        <v>1</v>
      </c>
      <c r="I27" s="15"/>
      <c r="J27" s="34"/>
      <c r="K27" s="35">
        <v>3539</v>
      </c>
      <c r="L27" s="41"/>
      <c r="M27" s="42">
        <f t="shared" si="1"/>
        <v>3539</v>
      </c>
      <c r="N27" s="38"/>
      <c r="O27" s="39"/>
    </row>
    <row r="28" spans="1:20" ht="20.25" customHeight="1">
      <c r="A28" s="26">
        <v>3</v>
      </c>
      <c r="B28" s="43" t="s">
        <v>359</v>
      </c>
      <c r="C28" s="62"/>
      <c r="D28" s="29"/>
      <c r="E28" s="55" t="s">
        <v>379</v>
      </c>
      <c r="F28" s="27">
        <v>22</v>
      </c>
      <c r="G28" s="27"/>
      <c r="H28" s="28">
        <f t="shared" si="0"/>
        <v>22</v>
      </c>
      <c r="I28" s="15"/>
      <c r="J28" s="34"/>
      <c r="K28" s="35">
        <v>200</v>
      </c>
      <c r="L28" s="41"/>
      <c r="M28" s="42">
        <f t="shared" si="1"/>
        <v>4400</v>
      </c>
      <c r="N28" s="38"/>
      <c r="O28" s="39"/>
      <c r="S28" t="str">
        <f>'Table Centres'!A36</f>
        <v>722461  C.F.P. D'Alma</v>
      </c>
      <c r="T28" t="str">
        <f>'Table Programmes'!A37</f>
        <v>108602  Pâtes et papier (opération)</v>
      </c>
    </row>
    <row r="29" spans="1:20" ht="24" customHeight="1">
      <c r="A29" s="26">
        <v>4</v>
      </c>
      <c r="B29" s="43" t="s">
        <v>309</v>
      </c>
      <c r="C29" s="62"/>
      <c r="D29" s="29"/>
      <c r="E29" s="55" t="s">
        <v>360</v>
      </c>
      <c r="F29" s="27">
        <v>4</v>
      </c>
      <c r="G29" s="27"/>
      <c r="H29" s="28">
        <f t="shared" si="0"/>
        <v>4</v>
      </c>
      <c r="I29" s="15"/>
      <c r="J29" s="34"/>
      <c r="K29" s="35">
        <v>5000</v>
      </c>
      <c r="L29" s="41"/>
      <c r="M29" s="42">
        <f t="shared" si="1"/>
        <v>20000</v>
      </c>
      <c r="N29" s="38"/>
      <c r="O29" s="39"/>
      <c r="S29" t="str">
        <f>'Table Centres'!A37</f>
        <v>723401  C.F.P. Multiservices</v>
      </c>
      <c r="T29" t="str">
        <f>'Table Programmes'!A38</f>
        <v>108801  Horticulture ornementale (chem. 1)</v>
      </c>
    </row>
    <row r="30" spans="1:15" ht="44.25" customHeight="1">
      <c r="A30" s="26">
        <v>5</v>
      </c>
      <c r="B30" s="43" t="s">
        <v>310</v>
      </c>
      <c r="C30" s="62"/>
      <c r="D30" s="29"/>
      <c r="E30" s="55" t="s">
        <v>311</v>
      </c>
      <c r="F30" s="27">
        <v>10</v>
      </c>
      <c r="G30" s="27"/>
      <c r="H30" s="28">
        <f t="shared" si="0"/>
        <v>10</v>
      </c>
      <c r="I30" s="15"/>
      <c r="J30" s="34"/>
      <c r="K30" s="35">
        <v>3637</v>
      </c>
      <c r="L30" s="41"/>
      <c r="M30" s="42">
        <f t="shared" si="1"/>
        <v>36370</v>
      </c>
      <c r="N30" s="38"/>
      <c r="O30" s="39"/>
    </row>
    <row r="31" spans="1:20" ht="28.5" customHeight="1">
      <c r="A31" s="26">
        <v>6</v>
      </c>
      <c r="B31" s="43" t="s">
        <v>361</v>
      </c>
      <c r="C31" s="62"/>
      <c r="D31" s="29"/>
      <c r="E31" s="55" t="s">
        <v>362</v>
      </c>
      <c r="F31" s="27">
        <v>1</v>
      </c>
      <c r="G31" s="27"/>
      <c r="H31" s="28">
        <f t="shared" si="0"/>
        <v>1</v>
      </c>
      <c r="I31" s="15"/>
      <c r="J31" s="34"/>
      <c r="K31" s="35">
        <v>19645</v>
      </c>
      <c r="L31" s="41"/>
      <c r="M31" s="42">
        <f t="shared" si="1"/>
        <v>19645</v>
      </c>
      <c r="N31" s="38"/>
      <c r="O31" s="39"/>
      <c r="S31" t="str">
        <f>'Table Centres'!A38</f>
        <v>723402  C.F.P. en Métallurgie</v>
      </c>
      <c r="T31" t="str">
        <f>'Table Programmes'!A39</f>
        <v>108802  Horticulture ornementale</v>
      </c>
    </row>
    <row r="32" spans="1:20" ht="21.75" customHeight="1">
      <c r="A32" s="26">
        <v>7</v>
      </c>
      <c r="B32" s="43" t="s">
        <v>363</v>
      </c>
      <c r="C32" s="62"/>
      <c r="D32" s="29"/>
      <c r="E32" s="55" t="s">
        <v>327</v>
      </c>
      <c r="F32" s="27">
        <v>6</v>
      </c>
      <c r="G32" s="27"/>
      <c r="H32" s="28">
        <f t="shared" si="0"/>
        <v>6</v>
      </c>
      <c r="I32" s="15"/>
      <c r="J32" s="34"/>
      <c r="K32" s="35">
        <v>1500</v>
      </c>
      <c r="L32" s="41"/>
      <c r="M32" s="42">
        <f t="shared" si="1"/>
        <v>9000</v>
      </c>
      <c r="N32" s="38"/>
      <c r="O32" s="39"/>
      <c r="S32" t="str">
        <f>'Table Centres'!A42</f>
        <v>724415  C.F.P. Arvida</v>
      </c>
      <c r="T32" t="str">
        <f>'Table Programmes'!A43</f>
        <v>109499  Santé, assistance et soins infirmiers</v>
      </c>
    </row>
    <row r="33" spans="1:15" ht="21.75" customHeight="1">
      <c r="A33" s="26">
        <v>8</v>
      </c>
      <c r="B33" s="43" t="s">
        <v>312</v>
      </c>
      <c r="C33" s="62"/>
      <c r="D33" s="29"/>
      <c r="E33" s="55" t="s">
        <v>313</v>
      </c>
      <c r="F33" s="27">
        <v>1</v>
      </c>
      <c r="G33" s="27"/>
      <c r="H33" s="28">
        <f t="shared" si="0"/>
        <v>1</v>
      </c>
      <c r="I33" s="15"/>
      <c r="J33" s="34"/>
      <c r="K33" s="35">
        <v>7486</v>
      </c>
      <c r="L33" s="41"/>
      <c r="M33" s="42">
        <f t="shared" si="1"/>
        <v>7486</v>
      </c>
      <c r="N33" s="38"/>
      <c r="O33" s="39"/>
    </row>
    <row r="34" spans="1:20" ht="27" customHeight="1">
      <c r="A34" s="26">
        <v>11</v>
      </c>
      <c r="B34" s="43" t="s">
        <v>364</v>
      </c>
      <c r="C34" s="62"/>
      <c r="D34" s="29"/>
      <c r="E34" s="55" t="s">
        <v>316</v>
      </c>
      <c r="F34" s="27">
        <v>3</v>
      </c>
      <c r="G34" s="27"/>
      <c r="H34" s="28">
        <f t="shared" si="0"/>
        <v>3</v>
      </c>
      <c r="I34" s="15"/>
      <c r="J34" s="34"/>
      <c r="K34" s="35">
        <v>200</v>
      </c>
      <c r="L34" s="41"/>
      <c r="M34" s="42">
        <f t="shared" si="1"/>
        <v>600</v>
      </c>
      <c r="N34" s="38"/>
      <c r="O34" s="39"/>
      <c r="S34" t="str">
        <f>'Table Centres'!A44</f>
        <v>731400  C.F.P. de Charlevoix</v>
      </c>
      <c r="T34" t="str">
        <f>'Table Programmes'!A45</f>
        <v>109799  Mécanique automobile (spécialité)</v>
      </c>
    </row>
    <row r="35" spans="1:20" ht="24" customHeight="1">
      <c r="A35" s="26">
        <v>10</v>
      </c>
      <c r="B35" s="43" t="s">
        <v>364</v>
      </c>
      <c r="C35" s="62"/>
      <c r="D35" s="29"/>
      <c r="E35" s="55" t="s">
        <v>315</v>
      </c>
      <c r="F35" s="27">
        <v>20</v>
      </c>
      <c r="G35" s="27"/>
      <c r="H35" s="28">
        <f t="shared" si="0"/>
        <v>20</v>
      </c>
      <c r="I35" s="15"/>
      <c r="J35" s="34"/>
      <c r="K35" s="35">
        <v>165</v>
      </c>
      <c r="L35" s="41"/>
      <c r="M35" s="42">
        <f t="shared" si="1"/>
        <v>3300</v>
      </c>
      <c r="N35" s="38"/>
      <c r="O35" s="39"/>
      <c r="S35" t="str">
        <f>'Table Centres'!A45</f>
        <v>732400  C.F.P. de Duchesnay</v>
      </c>
      <c r="T35" t="str">
        <f>'Table Programmes'!A46</f>
        <v>109899  Carrosserie</v>
      </c>
    </row>
    <row r="36" spans="1:20" ht="35.25" customHeight="1">
      <c r="A36" s="26">
        <v>9</v>
      </c>
      <c r="B36" s="43" t="s">
        <v>364</v>
      </c>
      <c r="C36" s="62"/>
      <c r="D36" s="29"/>
      <c r="E36" s="55" t="s">
        <v>314</v>
      </c>
      <c r="F36" s="27">
        <v>10</v>
      </c>
      <c r="G36" s="27"/>
      <c r="H36" s="28">
        <f t="shared" si="0"/>
        <v>10</v>
      </c>
      <c r="I36" s="15"/>
      <c r="J36" s="34"/>
      <c r="K36" s="35">
        <v>200</v>
      </c>
      <c r="L36" s="41"/>
      <c r="M36" s="42">
        <f t="shared" si="1"/>
        <v>2000</v>
      </c>
      <c r="N36" s="38"/>
      <c r="O36" s="39"/>
      <c r="S36" t="str">
        <f>'Table Centres'!A46</f>
        <v>732471  C.F.P. de Neufchâtel</v>
      </c>
      <c r="T36" t="str">
        <f>'Table Programmes'!A47</f>
        <v>109999  Réparation de tracteur</v>
      </c>
    </row>
    <row r="37" spans="1:20" ht="34.5" customHeight="1">
      <c r="A37" s="26">
        <v>12</v>
      </c>
      <c r="B37" s="43" t="s">
        <v>365</v>
      </c>
      <c r="C37" s="62"/>
      <c r="D37" s="29"/>
      <c r="E37" s="55" t="s">
        <v>317</v>
      </c>
      <c r="F37" s="27">
        <v>1</v>
      </c>
      <c r="G37" s="27"/>
      <c r="H37" s="28">
        <f t="shared" si="0"/>
        <v>1</v>
      </c>
      <c r="I37" s="15"/>
      <c r="J37" s="34"/>
      <c r="K37" s="35">
        <v>4000</v>
      </c>
      <c r="L37" s="41"/>
      <c r="M37" s="42">
        <f t="shared" si="1"/>
        <v>4000</v>
      </c>
      <c r="N37" s="38"/>
      <c r="O37" s="39"/>
      <c r="S37" t="str">
        <f>'Table Centres'!A47</f>
        <v>732472  C.F.P. EMOIQ</v>
      </c>
      <c r="T37" t="str">
        <f>'Table Programmes'!A48</f>
        <v>114299  Dessin général</v>
      </c>
    </row>
    <row r="38" spans="1:20" ht="26.25" customHeight="1">
      <c r="A38" s="26">
        <v>13</v>
      </c>
      <c r="B38" s="43" t="s">
        <v>366</v>
      </c>
      <c r="C38" s="62"/>
      <c r="D38" s="29"/>
      <c r="E38" s="55" t="s">
        <v>367</v>
      </c>
      <c r="F38" s="27">
        <v>1</v>
      </c>
      <c r="G38" s="27"/>
      <c r="H38" s="28">
        <f t="shared" si="0"/>
        <v>1</v>
      </c>
      <c r="I38" s="15"/>
      <c r="J38" s="34"/>
      <c r="K38" s="35">
        <v>3000</v>
      </c>
      <c r="L38" s="41"/>
      <c r="M38" s="42">
        <f t="shared" si="1"/>
        <v>3000</v>
      </c>
      <c r="N38" s="38"/>
      <c r="O38" s="39"/>
      <c r="S38" t="str">
        <f>'Table Centres'!A48</f>
        <v>732473  C.F.P. Marie-de-L'Incarnation</v>
      </c>
      <c r="T38" t="str">
        <f>'Table Programmes'!A49</f>
        <v>114399  Dessin de mécanique</v>
      </c>
    </row>
    <row r="39" spans="1:20" ht="27.75" customHeight="1">
      <c r="A39" s="26">
        <v>14</v>
      </c>
      <c r="B39" s="43" t="s">
        <v>368</v>
      </c>
      <c r="C39" s="62"/>
      <c r="D39" s="29"/>
      <c r="E39" s="55" t="s">
        <v>318</v>
      </c>
      <c r="F39" s="27">
        <v>10</v>
      </c>
      <c r="G39" s="27"/>
      <c r="H39" s="28">
        <f t="shared" si="0"/>
        <v>10</v>
      </c>
      <c r="I39" s="15"/>
      <c r="J39" s="34"/>
      <c r="K39" s="35">
        <v>150</v>
      </c>
      <c r="L39" s="41"/>
      <c r="M39" s="42">
        <f t="shared" si="1"/>
        <v>1500</v>
      </c>
      <c r="N39" s="38"/>
      <c r="O39" s="39"/>
      <c r="S39" t="str">
        <f>'Table Centres'!A49</f>
        <v>732474  C.F.P. pavillon technique</v>
      </c>
      <c r="T39" t="str">
        <f>'Table Programmes'!A50</f>
        <v>114599  Arpentage (opération)</v>
      </c>
    </row>
    <row r="40" spans="1:20" ht="27" customHeight="1">
      <c r="A40" s="26">
        <v>15</v>
      </c>
      <c r="B40" s="43" t="s">
        <v>369</v>
      </c>
      <c r="C40" s="62"/>
      <c r="D40" s="29"/>
      <c r="E40" s="55" t="s">
        <v>319</v>
      </c>
      <c r="F40" s="27">
        <v>6</v>
      </c>
      <c r="G40" s="27"/>
      <c r="H40" s="28">
        <f t="shared" si="0"/>
        <v>6</v>
      </c>
      <c r="I40" s="15"/>
      <c r="J40" s="34"/>
      <c r="K40" s="35">
        <v>3000</v>
      </c>
      <c r="L40" s="41"/>
      <c r="M40" s="42">
        <f t="shared" si="1"/>
        <v>18000</v>
      </c>
      <c r="N40" s="38"/>
      <c r="O40" s="39"/>
      <c r="S40" t="str">
        <f>'Table Centres'!A50</f>
        <v>732475  C.F.P. Wilbrod-Berher</v>
      </c>
      <c r="T40" t="str">
        <f>'Table Programmes'!A51</f>
        <v>115999  Production végétale</v>
      </c>
    </row>
    <row r="41" spans="1:20" ht="34.5" customHeight="1">
      <c r="A41" s="26">
        <v>16</v>
      </c>
      <c r="B41" s="43" t="s">
        <v>370</v>
      </c>
      <c r="C41" s="62"/>
      <c r="D41" s="29"/>
      <c r="E41" s="55" t="s">
        <v>320</v>
      </c>
      <c r="F41" s="27">
        <v>20</v>
      </c>
      <c r="G41" s="27"/>
      <c r="H41" s="28">
        <f t="shared" si="0"/>
        <v>20</v>
      </c>
      <c r="I41" s="15"/>
      <c r="J41" s="34"/>
      <c r="K41" s="35">
        <v>1200</v>
      </c>
      <c r="L41" s="41"/>
      <c r="M41" s="42">
        <f t="shared" si="1"/>
        <v>24000</v>
      </c>
      <c r="N41" s="38"/>
      <c r="O41" s="39"/>
      <c r="S41" t="str">
        <f>'Table Centres'!A51</f>
        <v>732476  C.I Alimentation Tourisme</v>
      </c>
      <c r="T41" t="str">
        <f>'Table Programmes'!A52</f>
        <v>117999  Aménagement de la forêt</v>
      </c>
    </row>
    <row r="42" spans="1:20" ht="32.25" customHeight="1">
      <c r="A42" s="26">
        <v>17</v>
      </c>
      <c r="B42" s="43" t="s">
        <v>370</v>
      </c>
      <c r="C42" s="62"/>
      <c r="D42" s="29"/>
      <c r="E42" s="55" t="s">
        <v>321</v>
      </c>
      <c r="F42" s="27">
        <v>1</v>
      </c>
      <c r="G42" s="27"/>
      <c r="H42" s="28">
        <f t="shared" si="0"/>
        <v>1</v>
      </c>
      <c r="I42" s="15"/>
      <c r="J42" s="34"/>
      <c r="K42" s="35">
        <v>3900</v>
      </c>
      <c r="L42" s="41"/>
      <c r="M42" s="42">
        <f t="shared" si="1"/>
        <v>3900</v>
      </c>
      <c r="N42" s="38"/>
      <c r="O42" s="39"/>
      <c r="S42" t="str">
        <f>'Table Centres'!A52</f>
        <v>733494  C.F.P. de Rochebelle</v>
      </c>
      <c r="T42" t="str">
        <f>'Table Programmes'!A53</f>
        <v>118099  Conservation de la faune</v>
      </c>
    </row>
    <row r="43" spans="1:20" ht="27" customHeight="1">
      <c r="A43" s="26">
        <v>18</v>
      </c>
      <c r="B43" s="43" t="s">
        <v>371</v>
      </c>
      <c r="C43" s="62"/>
      <c r="D43" s="29"/>
      <c r="E43" s="55"/>
      <c r="F43" s="27">
        <v>6</v>
      </c>
      <c r="G43" s="27"/>
      <c r="H43" s="28">
        <f t="shared" si="0"/>
        <v>6</v>
      </c>
      <c r="I43" s="15"/>
      <c r="J43" s="34"/>
      <c r="K43" s="35">
        <v>400</v>
      </c>
      <c r="L43" s="41"/>
      <c r="M43" s="42">
        <f t="shared" si="1"/>
        <v>2400</v>
      </c>
      <c r="N43" s="38"/>
      <c r="O43" s="39"/>
      <c r="S43" t="str">
        <f>'Table Centres'!A53</f>
        <v>733495  C.F.P. Saint-Exupéry</v>
      </c>
      <c r="T43" t="str">
        <f>'Table Programmes'!A54</f>
        <v>118602  Pêche professionnelle</v>
      </c>
    </row>
    <row r="44" spans="1:20" ht="32.25" customHeight="1">
      <c r="A44" s="26">
        <v>19</v>
      </c>
      <c r="B44" s="43" t="s">
        <v>372</v>
      </c>
      <c r="C44" s="62"/>
      <c r="D44" s="29"/>
      <c r="E44" s="55" t="s">
        <v>322</v>
      </c>
      <c r="F44" s="27">
        <v>4</v>
      </c>
      <c r="G44" s="27"/>
      <c r="H44" s="28">
        <f t="shared" si="0"/>
        <v>4</v>
      </c>
      <c r="I44" s="15"/>
      <c r="J44" s="34"/>
      <c r="K44" s="35">
        <v>499</v>
      </c>
      <c r="L44" s="41"/>
      <c r="M44" s="42">
        <f t="shared" si="1"/>
        <v>1996</v>
      </c>
      <c r="N44" s="38"/>
      <c r="O44" s="39"/>
      <c r="S44" t="str">
        <f>'Table Centres'!A54</f>
        <v>733496  C.F.P. Maurice-Barbeau</v>
      </c>
      <c r="T44" t="str">
        <f>'Table Programmes'!A55</f>
        <v>118899  Assistance dentaire</v>
      </c>
    </row>
    <row r="45" spans="1:20" ht="26.25" customHeight="1">
      <c r="A45" s="26">
        <v>20</v>
      </c>
      <c r="B45" s="43" t="s">
        <v>373</v>
      </c>
      <c r="C45" s="62"/>
      <c r="D45" s="29"/>
      <c r="E45" s="55" t="s">
        <v>323</v>
      </c>
      <c r="F45" s="27">
        <v>6</v>
      </c>
      <c r="G45" s="27"/>
      <c r="H45" s="28">
        <f t="shared" si="0"/>
        <v>6</v>
      </c>
      <c r="I45" s="15"/>
      <c r="J45" s="34"/>
      <c r="K45" s="35">
        <v>3035</v>
      </c>
      <c r="L45" s="41"/>
      <c r="M45" s="42">
        <f t="shared" si="1"/>
        <v>18210</v>
      </c>
      <c r="N45" s="38"/>
      <c r="O45" s="39"/>
      <c r="S45" t="str">
        <f>'Table Centres'!A55</f>
        <v>734406  C.F.P. du Trait-Carré</v>
      </c>
      <c r="T45" t="str">
        <f>'Table Programmes'!A56</f>
        <v>119399  Fabrication du meuble en série</v>
      </c>
    </row>
    <row r="46" spans="1:20" ht="33" customHeight="1">
      <c r="A46" s="26">
        <v>21</v>
      </c>
      <c r="B46" s="43" t="s">
        <v>374</v>
      </c>
      <c r="C46" s="62"/>
      <c r="D46" s="29"/>
      <c r="E46" s="55" t="s">
        <v>324</v>
      </c>
      <c r="F46" s="27">
        <v>6</v>
      </c>
      <c r="G46" s="27"/>
      <c r="H46" s="28">
        <f t="shared" si="0"/>
        <v>6</v>
      </c>
      <c r="I46" s="15"/>
      <c r="J46" s="34"/>
      <c r="K46" s="35">
        <v>2500</v>
      </c>
      <c r="L46" s="41"/>
      <c r="M46" s="42">
        <f t="shared" si="1"/>
        <v>15000</v>
      </c>
      <c r="N46" s="38"/>
      <c r="O46" s="39"/>
      <c r="S46" t="str">
        <f>'Table Centres'!A56</f>
        <v>734451  Centre Samuel-de-Champlain</v>
      </c>
      <c r="T46" t="str">
        <f>'Table Programmes'!A57</f>
        <v>120902  Rembourrage industriel (chem. 2)</v>
      </c>
    </row>
    <row r="47" spans="1:20" ht="25.5" customHeight="1">
      <c r="A47" s="26">
        <v>22</v>
      </c>
      <c r="B47" s="43" t="s">
        <v>374</v>
      </c>
      <c r="C47" s="62"/>
      <c r="D47" s="29"/>
      <c r="E47" s="55" t="s">
        <v>325</v>
      </c>
      <c r="F47" s="27">
        <v>20</v>
      </c>
      <c r="G47" s="27"/>
      <c r="H47" s="28">
        <f t="shared" si="0"/>
        <v>20</v>
      </c>
      <c r="I47" s="15"/>
      <c r="J47" s="34"/>
      <c r="K47" s="35">
        <v>250</v>
      </c>
      <c r="L47" s="41"/>
      <c r="M47" s="42">
        <f t="shared" si="1"/>
        <v>5000</v>
      </c>
      <c r="N47" s="38"/>
      <c r="O47" s="39"/>
      <c r="S47" t="str">
        <f>'Table Centres'!A57</f>
        <v>734479  Centre de formation en transport de Charlesbourg</v>
      </c>
      <c r="T47" t="str">
        <f>'Table Programmes'!A58</f>
        <v>121999  Moulage - fondage</v>
      </c>
    </row>
    <row r="48" spans="1:20" ht="34.5" customHeight="1">
      <c r="A48" s="26">
        <v>23</v>
      </c>
      <c r="B48" s="43" t="s">
        <v>375</v>
      </c>
      <c r="C48" s="62"/>
      <c r="D48" s="29"/>
      <c r="E48" s="55" t="s">
        <v>326</v>
      </c>
      <c r="F48" s="27">
        <v>4</v>
      </c>
      <c r="G48" s="27"/>
      <c r="H48" s="28">
        <f t="shared" si="0"/>
        <v>4</v>
      </c>
      <c r="I48" s="15"/>
      <c r="J48" s="34"/>
      <c r="K48" s="35">
        <v>12000</v>
      </c>
      <c r="L48" s="41"/>
      <c r="M48" s="42">
        <f t="shared" si="1"/>
        <v>48000</v>
      </c>
      <c r="N48" s="38"/>
      <c r="O48" s="39"/>
      <c r="S48" t="str">
        <f>'Table Centres'!A58</f>
        <v>735401  Centre La Croisée</v>
      </c>
      <c r="T48" t="str">
        <f>'Table Programmes'!A59</f>
        <v>122099  Serrurerie et menuiserie des métaux</v>
      </c>
    </row>
    <row r="49" spans="1:20" ht="15" customHeight="1">
      <c r="A49" s="26"/>
      <c r="B49" s="43"/>
      <c r="C49" s="62"/>
      <c r="D49" s="29"/>
      <c r="E49" s="55"/>
      <c r="F49" s="27"/>
      <c r="G49" s="27"/>
      <c r="H49" s="28"/>
      <c r="I49" s="15"/>
      <c r="J49" s="34"/>
      <c r="K49" s="35"/>
      <c r="L49" s="41"/>
      <c r="M49" s="42"/>
      <c r="N49" s="38"/>
      <c r="O49" s="39"/>
      <c r="S49" t="str">
        <f>'Table Centres'!A59</f>
        <v>741403  C.F.P. Qualitech</v>
      </c>
      <c r="T49" t="str">
        <f>'Table Programmes'!A60</f>
        <v>123299  Mécanique de machines fixes (vapeur)</v>
      </c>
    </row>
    <row r="50" spans="1:15" ht="15" customHeight="1">
      <c r="A50" s="26"/>
      <c r="B50" s="43"/>
      <c r="C50" s="62"/>
      <c r="D50" s="29"/>
      <c r="E50" s="55"/>
      <c r="F50" s="27"/>
      <c r="G50" s="27"/>
      <c r="H50" s="28"/>
      <c r="I50" s="15"/>
      <c r="J50" s="34"/>
      <c r="K50" s="35"/>
      <c r="L50" s="41"/>
      <c r="M50" s="42"/>
      <c r="N50" s="38"/>
      <c r="O50" s="39"/>
    </row>
    <row r="51" spans="1:15" ht="15" customHeight="1">
      <c r="A51" s="26"/>
      <c r="B51" s="43"/>
      <c r="C51" s="62"/>
      <c r="D51" s="29"/>
      <c r="E51" s="55"/>
      <c r="F51" s="27"/>
      <c r="G51" s="27"/>
      <c r="H51" s="28"/>
      <c r="I51" s="15"/>
      <c r="J51" s="34"/>
      <c r="K51" s="35"/>
      <c r="L51" s="41"/>
      <c r="M51" s="42"/>
      <c r="N51" s="38"/>
      <c r="O51" s="39"/>
    </row>
    <row r="52" spans="1:15" ht="15" customHeight="1">
      <c r="A52" s="26"/>
      <c r="B52" s="43"/>
      <c r="C52" s="62"/>
      <c r="D52" s="29"/>
      <c r="E52" s="55"/>
      <c r="F52" s="27"/>
      <c r="G52" s="27"/>
      <c r="H52" s="28"/>
      <c r="I52" s="15"/>
      <c r="J52" s="34"/>
      <c r="K52" s="35"/>
      <c r="L52" s="41"/>
      <c r="M52" s="42"/>
      <c r="N52" s="38"/>
      <c r="O52" s="39"/>
    </row>
    <row r="53" spans="1:15" ht="15" customHeight="1">
      <c r="A53" s="26"/>
      <c r="B53" s="43"/>
      <c r="C53" s="62"/>
      <c r="D53" s="29"/>
      <c r="E53" s="55"/>
      <c r="F53" s="27"/>
      <c r="G53" s="27"/>
      <c r="H53" s="28"/>
      <c r="I53" s="15"/>
      <c r="J53" s="34"/>
      <c r="K53" s="35"/>
      <c r="L53" s="41"/>
      <c r="M53" s="42"/>
      <c r="N53" s="38"/>
      <c r="O53" s="39"/>
    </row>
    <row r="54" spans="1:15" ht="15" customHeight="1">
      <c r="A54" s="26"/>
      <c r="B54" s="43"/>
      <c r="C54" s="62"/>
      <c r="D54" s="29"/>
      <c r="E54" s="55"/>
      <c r="F54" s="27"/>
      <c r="G54" s="27"/>
      <c r="H54" s="28"/>
      <c r="I54" s="15"/>
      <c r="J54" s="34"/>
      <c r="K54" s="35"/>
      <c r="L54" s="41"/>
      <c r="M54" s="42"/>
      <c r="N54" s="38"/>
      <c r="O54" s="39"/>
    </row>
    <row r="55" spans="1:15" ht="15" customHeight="1">
      <c r="A55" s="26"/>
      <c r="B55" s="43"/>
      <c r="C55" s="62"/>
      <c r="D55" s="29"/>
      <c r="E55" s="55"/>
      <c r="F55" s="27"/>
      <c r="G55" s="27"/>
      <c r="H55" s="28"/>
      <c r="I55" s="15"/>
      <c r="J55" s="34"/>
      <c r="K55" s="35"/>
      <c r="L55" s="41"/>
      <c r="M55" s="42"/>
      <c r="N55" s="38"/>
      <c r="O55" s="39"/>
    </row>
    <row r="56" spans="1:15" ht="15" customHeight="1">
      <c r="A56" s="26"/>
      <c r="B56" s="43"/>
      <c r="C56" s="62"/>
      <c r="D56" s="29"/>
      <c r="E56" s="55"/>
      <c r="F56" s="27"/>
      <c r="G56" s="27"/>
      <c r="H56" s="28"/>
      <c r="I56" s="15"/>
      <c r="J56" s="34"/>
      <c r="K56" s="35"/>
      <c r="L56" s="41"/>
      <c r="M56" s="42"/>
      <c r="N56" s="38"/>
      <c r="O56" s="39"/>
    </row>
    <row r="57" spans="1:15" ht="15" customHeight="1">
      <c r="A57" s="26"/>
      <c r="B57" s="43"/>
      <c r="C57" s="62"/>
      <c r="D57" s="29"/>
      <c r="E57" s="55"/>
      <c r="F57" s="27"/>
      <c r="G57" s="27"/>
      <c r="H57" s="28"/>
      <c r="I57" s="15"/>
      <c r="J57" s="34"/>
      <c r="K57" s="35"/>
      <c r="L57" s="41"/>
      <c r="M57" s="42"/>
      <c r="N57" s="38"/>
      <c r="O57" s="39"/>
    </row>
    <row r="58" spans="1:15" ht="15" customHeight="1">
      <c r="A58" s="26"/>
      <c r="B58" s="43"/>
      <c r="C58" s="62"/>
      <c r="D58" s="29"/>
      <c r="E58" s="55"/>
      <c r="F58" s="27"/>
      <c r="G58" s="27"/>
      <c r="H58" s="28"/>
      <c r="I58" s="15"/>
      <c r="J58" s="34"/>
      <c r="K58" s="35"/>
      <c r="L58" s="41"/>
      <c r="M58" s="42"/>
      <c r="N58" s="38"/>
      <c r="O58" s="39"/>
    </row>
    <row r="59" spans="1:15" ht="15" customHeight="1">
      <c r="A59" s="26"/>
      <c r="B59" s="43"/>
      <c r="C59" s="62"/>
      <c r="D59" s="29"/>
      <c r="E59" s="55"/>
      <c r="F59" s="27"/>
      <c r="G59" s="27"/>
      <c r="H59" s="28"/>
      <c r="I59" s="15"/>
      <c r="J59" s="34"/>
      <c r="K59" s="35"/>
      <c r="L59" s="41"/>
      <c r="M59" s="42"/>
      <c r="N59" s="38"/>
      <c r="O59" s="39"/>
    </row>
    <row r="60" spans="1:15" ht="15" customHeight="1">
      <c r="A60" s="26"/>
      <c r="B60" s="43"/>
      <c r="C60" s="62"/>
      <c r="D60" s="29"/>
      <c r="E60" s="55"/>
      <c r="F60" s="27"/>
      <c r="G60" s="27"/>
      <c r="H60" s="28"/>
      <c r="I60" s="15"/>
      <c r="J60" s="34"/>
      <c r="K60" s="35"/>
      <c r="L60" s="41"/>
      <c r="M60" s="42"/>
      <c r="N60" s="38"/>
      <c r="O60" s="39"/>
    </row>
    <row r="61" spans="1:15" ht="15" customHeight="1">
      <c r="A61" s="26"/>
      <c r="B61" s="43"/>
      <c r="C61" s="62"/>
      <c r="D61" s="29"/>
      <c r="E61" s="55"/>
      <c r="F61" s="27"/>
      <c r="G61" s="27"/>
      <c r="H61" s="28"/>
      <c r="I61" s="15"/>
      <c r="J61" s="34"/>
      <c r="K61" s="35"/>
      <c r="L61" s="41"/>
      <c r="M61" s="42"/>
      <c r="N61" s="38"/>
      <c r="O61" s="39"/>
    </row>
    <row r="62" spans="1:15" ht="15" customHeight="1">
      <c r="A62" s="26"/>
      <c r="B62" s="43"/>
      <c r="C62" s="62"/>
      <c r="D62" s="29"/>
      <c r="E62" s="55"/>
      <c r="F62" s="27"/>
      <c r="G62" s="27"/>
      <c r="H62" s="28"/>
      <c r="I62" s="15"/>
      <c r="J62" s="34"/>
      <c r="K62" s="35"/>
      <c r="L62" s="41"/>
      <c r="M62" s="42"/>
      <c r="N62" s="38"/>
      <c r="O62" s="39"/>
    </row>
    <row r="63" spans="1:15" ht="15" customHeight="1">
      <c r="A63" s="26"/>
      <c r="B63" s="43"/>
      <c r="C63" s="62"/>
      <c r="D63" s="29"/>
      <c r="E63" s="55"/>
      <c r="F63" s="27"/>
      <c r="G63" s="27"/>
      <c r="H63" s="28"/>
      <c r="I63" s="15"/>
      <c r="J63" s="34"/>
      <c r="K63" s="35"/>
      <c r="L63" s="41"/>
      <c r="M63" s="42"/>
      <c r="N63" s="38"/>
      <c r="O63" s="39"/>
    </row>
    <row r="64" spans="1:15" ht="15" customHeight="1">
      <c r="A64" s="26"/>
      <c r="B64" s="43"/>
      <c r="C64" s="62"/>
      <c r="D64" s="29"/>
      <c r="E64" s="55"/>
      <c r="F64" s="27"/>
      <c r="G64" s="27"/>
      <c r="H64" s="28"/>
      <c r="I64" s="15"/>
      <c r="J64" s="34"/>
      <c r="K64" s="35"/>
      <c r="L64" s="41"/>
      <c r="M64" s="42"/>
      <c r="N64" s="38"/>
      <c r="O64" s="39"/>
    </row>
    <row r="65" spans="1:15" ht="15" customHeight="1">
      <c r="A65" s="26"/>
      <c r="B65" s="43"/>
      <c r="C65" s="62"/>
      <c r="D65" s="29"/>
      <c r="E65" s="55"/>
      <c r="F65" s="27"/>
      <c r="G65" s="27"/>
      <c r="H65" s="28"/>
      <c r="I65" s="15"/>
      <c r="J65" s="34"/>
      <c r="K65" s="35"/>
      <c r="L65" s="41"/>
      <c r="M65" s="42"/>
      <c r="N65" s="38"/>
      <c r="O65" s="39"/>
    </row>
    <row r="66" spans="1:15" ht="15" customHeight="1">
      <c r="A66" s="26"/>
      <c r="B66" s="43"/>
      <c r="C66" s="62"/>
      <c r="D66" s="29"/>
      <c r="E66" s="55"/>
      <c r="F66" s="27"/>
      <c r="G66" s="27"/>
      <c r="H66" s="28"/>
      <c r="I66" s="15"/>
      <c r="J66" s="34"/>
      <c r="K66" s="35"/>
      <c r="L66" s="41"/>
      <c r="M66" s="42"/>
      <c r="N66" s="38"/>
      <c r="O66" s="39"/>
    </row>
    <row r="67" spans="1:15" ht="15" customHeight="1">
      <c r="A67" s="26"/>
      <c r="B67" s="43"/>
      <c r="C67" s="62"/>
      <c r="D67" s="29"/>
      <c r="E67" s="55"/>
      <c r="F67" s="27"/>
      <c r="G67" s="27"/>
      <c r="H67" s="28"/>
      <c r="I67" s="15"/>
      <c r="J67" s="34"/>
      <c r="K67" s="35"/>
      <c r="L67" s="41"/>
      <c r="M67" s="42"/>
      <c r="N67" s="38"/>
      <c r="O67" s="39"/>
    </row>
    <row r="68" spans="1:15" ht="15" customHeight="1">
      <c r="A68" s="26"/>
      <c r="B68" s="43"/>
      <c r="C68" s="62"/>
      <c r="D68" s="29"/>
      <c r="E68" s="55"/>
      <c r="F68" s="27"/>
      <c r="G68" s="27"/>
      <c r="H68" s="28"/>
      <c r="I68" s="15"/>
      <c r="J68" s="34"/>
      <c r="K68" s="35"/>
      <c r="L68" s="41"/>
      <c r="M68" s="42"/>
      <c r="N68" s="38"/>
      <c r="O68" s="39"/>
    </row>
    <row r="69" spans="1:15" ht="15" customHeight="1">
      <c r="A69" s="26"/>
      <c r="B69" s="43"/>
      <c r="C69" s="62"/>
      <c r="D69" s="29"/>
      <c r="E69" s="55"/>
      <c r="F69" s="27"/>
      <c r="G69" s="27"/>
      <c r="H69" s="28"/>
      <c r="I69" s="15"/>
      <c r="J69" s="34"/>
      <c r="K69" s="35"/>
      <c r="L69" s="41"/>
      <c r="M69" s="42"/>
      <c r="N69" s="38"/>
      <c r="O69" s="39"/>
    </row>
    <row r="70" spans="1:15" ht="15" customHeight="1">
      <c r="A70" s="26"/>
      <c r="B70" s="43"/>
      <c r="C70" s="62"/>
      <c r="D70" s="29"/>
      <c r="E70" s="55"/>
      <c r="F70" s="27"/>
      <c r="G70" s="27"/>
      <c r="H70" s="28"/>
      <c r="I70" s="15"/>
      <c r="J70" s="34"/>
      <c r="K70" s="35"/>
      <c r="L70" s="41"/>
      <c r="M70" s="42"/>
      <c r="N70" s="38"/>
      <c r="O70" s="39"/>
    </row>
    <row r="71" spans="1:20" ht="15" customHeight="1">
      <c r="A71" s="26"/>
      <c r="B71" s="43"/>
      <c r="C71" s="62"/>
      <c r="D71" s="29"/>
      <c r="E71" s="55"/>
      <c r="F71" s="27"/>
      <c r="G71" s="27"/>
      <c r="H71" s="28"/>
      <c r="I71" s="15"/>
      <c r="J71" s="34"/>
      <c r="K71" s="35"/>
      <c r="L71" s="41"/>
      <c r="M71" s="42"/>
      <c r="N71" s="38"/>
      <c r="O71" s="39"/>
      <c r="S71" t="str">
        <f>'Table Centres'!A68</f>
        <v>753403  C.F.P. Morilac</v>
      </c>
      <c r="T71" t="str">
        <f>'Table Programmes'!A69</f>
        <v>133899  Photocomposition</v>
      </c>
    </row>
    <row r="72" spans="1:20" ht="24.75" customHeight="1" thickBot="1">
      <c r="A72" s="117" t="s">
        <v>1</v>
      </c>
      <c r="B72" s="118"/>
      <c r="C72" s="118"/>
      <c r="D72" s="118"/>
      <c r="E72" s="119"/>
      <c r="F72" s="8"/>
      <c r="G72" s="7"/>
      <c r="H72" s="9"/>
      <c r="I72" s="15"/>
      <c r="J72" s="16"/>
      <c r="K72" s="24"/>
      <c r="L72" s="41"/>
      <c r="M72" s="42"/>
      <c r="N72" s="17"/>
      <c r="O72" s="18"/>
      <c r="S72" t="str">
        <f>'Table Centres'!A69</f>
        <v>759401  C.F.P. Chisasibi</v>
      </c>
      <c r="T72" t="str">
        <f>'Table Programmes'!A70</f>
        <v>133999  Photolithographie</v>
      </c>
    </row>
    <row r="73" spans="1:20" ht="23.25" customHeight="1" thickBot="1" thickTop="1">
      <c r="A73" s="114" t="s">
        <v>11</v>
      </c>
      <c r="B73" s="115"/>
      <c r="C73" s="115"/>
      <c r="D73" s="115"/>
      <c r="E73" s="120"/>
      <c r="F73" s="8"/>
      <c r="G73" s="7"/>
      <c r="H73" s="9"/>
      <c r="I73" s="15"/>
      <c r="J73" s="16"/>
      <c r="K73" s="24"/>
      <c r="L73" s="41"/>
      <c r="M73" s="42"/>
      <c r="N73" s="17"/>
      <c r="O73" s="18"/>
      <c r="S73" t="str">
        <f>'Table Centres'!A70</f>
        <v>759403  C.F.P. Mistissini</v>
      </c>
      <c r="T73" t="str">
        <f>'Table Programmes'!A71</f>
        <v>134099  Impression presse offset et platine automatique</v>
      </c>
    </row>
    <row r="74" spans="1:20" ht="21.75" customHeight="1" thickTop="1">
      <c r="A74" s="90"/>
      <c r="B74" s="91"/>
      <c r="C74" s="91"/>
      <c r="D74" s="91"/>
      <c r="E74" s="92"/>
      <c r="F74" s="8"/>
      <c r="G74" s="7"/>
      <c r="H74" s="9"/>
      <c r="I74" s="15"/>
      <c r="J74" s="16"/>
      <c r="K74" s="24"/>
      <c r="L74" s="41"/>
      <c r="M74" s="42"/>
      <c r="N74" s="17"/>
      <c r="O74" s="18"/>
      <c r="S74" t="str">
        <f>'Table Centres'!A71</f>
        <v>761470  C.F.P. Daniel-Johnson</v>
      </c>
      <c r="T74" t="str">
        <f>'Table Programmes'!A72</f>
        <v>134199  Horlogerie-bijouterie</v>
      </c>
    </row>
    <row r="75" spans="1:20" ht="21.75" customHeight="1" thickBot="1">
      <c r="A75" s="94"/>
      <c r="B75" s="95"/>
      <c r="C75" s="95"/>
      <c r="D75" s="95"/>
      <c r="E75" s="112"/>
      <c r="F75" s="8"/>
      <c r="G75" s="7"/>
      <c r="H75" s="9"/>
      <c r="I75" s="15"/>
      <c r="J75" s="16"/>
      <c r="K75" s="24"/>
      <c r="L75" s="41"/>
      <c r="M75" s="42"/>
      <c r="N75" s="17"/>
      <c r="O75" s="18"/>
      <c r="S75" t="str">
        <f>'Table Centres'!A72</f>
        <v>761475  C.F.P. Antoine-de-St-Exupéry</v>
      </c>
      <c r="T75" t="str">
        <f>'Table Programmes'!A73</f>
        <v>134699  Réparation d'appareils électroménagers</v>
      </c>
    </row>
    <row r="76" spans="1:20" ht="21.75" customHeight="1" thickBot="1" thickTop="1">
      <c r="A76" s="94"/>
      <c r="B76" s="95"/>
      <c r="C76" s="95"/>
      <c r="D76" s="95"/>
      <c r="E76" s="112"/>
      <c r="F76" s="204" t="s">
        <v>4</v>
      </c>
      <c r="G76" s="95"/>
      <c r="H76" s="95"/>
      <c r="I76" s="95"/>
      <c r="J76" s="95"/>
      <c r="K76" s="95"/>
      <c r="L76" s="48"/>
      <c r="M76" s="49">
        <f>SUM(M24:M71)</f>
        <v>269034</v>
      </c>
      <c r="N76" s="16"/>
      <c r="O76" s="18"/>
      <c r="S76" t="str">
        <f>'Table Centres'!A73</f>
        <v>761477  Centre de formation des métiers de l'acier.</v>
      </c>
      <c r="T76" t="str">
        <f>'Table Programmes'!A74</f>
        <v>134799  Électromécanique de machines distributrices</v>
      </c>
    </row>
    <row r="77" spans="1:20" ht="21.75" customHeight="1" thickBot="1" thickTop="1">
      <c r="A77" s="94"/>
      <c r="B77" s="95"/>
      <c r="C77" s="95"/>
      <c r="D77" s="95"/>
      <c r="E77" s="112"/>
      <c r="F77" s="205"/>
      <c r="G77" s="110"/>
      <c r="H77" s="110"/>
      <c r="I77" s="110"/>
      <c r="J77" s="110"/>
      <c r="K77" s="111"/>
      <c r="L77" s="50"/>
      <c r="M77" s="47"/>
      <c r="N77" s="17"/>
      <c r="O77" s="18"/>
      <c r="S77" t="str">
        <f>'Table Centres'!A74</f>
        <v>761478  C.F.P. Anjou</v>
      </c>
      <c r="T77" t="str">
        <f>'Table Programmes'!A75</f>
        <v>134899  Télécommunications (opération)</v>
      </c>
    </row>
    <row r="78" spans="1:20" ht="21.75" customHeight="1" thickBot="1" thickTop="1">
      <c r="A78" s="94"/>
      <c r="B78" s="95"/>
      <c r="C78" s="95"/>
      <c r="D78" s="95"/>
      <c r="E78" s="112"/>
      <c r="F78" s="109" t="s">
        <v>5</v>
      </c>
      <c r="G78" s="110"/>
      <c r="H78" s="110"/>
      <c r="I78" s="110"/>
      <c r="J78" s="110"/>
      <c r="K78" s="111"/>
      <c r="L78" s="50"/>
      <c r="M78" s="47"/>
      <c r="N78" s="17"/>
      <c r="O78" s="19" t="s">
        <v>12</v>
      </c>
      <c r="S78" t="str">
        <f>'Table Centres'!A75</f>
        <v>761490  C.F.P. Calixa-Lavallée</v>
      </c>
      <c r="T78" t="str">
        <f>'Table Programmes'!A76</f>
        <v>135102  Sylviculture</v>
      </c>
    </row>
    <row r="79" spans="1:20" ht="21.75" customHeight="1" thickBot="1" thickTop="1">
      <c r="A79" s="94"/>
      <c r="B79" s="95"/>
      <c r="C79" s="95"/>
      <c r="D79" s="95"/>
      <c r="E79" s="112"/>
      <c r="F79" s="109" t="s">
        <v>6</v>
      </c>
      <c r="G79" s="110"/>
      <c r="H79" s="110"/>
      <c r="I79" s="110"/>
      <c r="J79" s="110"/>
      <c r="K79" s="111"/>
      <c r="L79" s="50"/>
      <c r="M79" s="47">
        <f>0.098*M76</f>
        <v>26365.332000000002</v>
      </c>
      <c r="N79" s="17"/>
      <c r="O79" s="18"/>
      <c r="S79" t="str">
        <f>'Table Centres'!A76</f>
        <v>762414  C.F.P. Saint-Henri</v>
      </c>
      <c r="T79" t="str">
        <f>'Table Programmes'!A77</f>
        <v>135299  Réparation et dépannage de systèmes de sécurité</v>
      </c>
    </row>
    <row r="80" spans="1:20" ht="21.75" customHeight="1" thickBot="1" thickTop="1">
      <c r="A80" s="206"/>
      <c r="B80" s="207"/>
      <c r="C80" s="207"/>
      <c r="D80" s="207"/>
      <c r="E80" s="208"/>
      <c r="F80" s="85" t="s">
        <v>7</v>
      </c>
      <c r="G80" s="123"/>
      <c r="H80" s="123"/>
      <c r="I80" s="123"/>
      <c r="J80" s="123"/>
      <c r="K80" s="124"/>
      <c r="L80" s="51"/>
      <c r="M80" s="44">
        <f>M76+M79</f>
        <v>295399.332</v>
      </c>
      <c r="N80" s="20"/>
      <c r="O80" s="21"/>
      <c r="S80" t="str">
        <f>'Table Centres'!A77</f>
        <v>762435  École des métiers de l'équipement de Montréal</v>
      </c>
      <c r="T80" t="str">
        <f>'Table Programmes'!A78</f>
        <v>135302  Prévention des incendies</v>
      </c>
    </row>
    <row r="81" spans="1:20" ht="21.75" customHeight="1" thickBot="1" thickTop="1">
      <c r="A81" s="143"/>
      <c r="B81" s="198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45"/>
      <c r="S81" t="str">
        <f>'Table Centres'!A78</f>
        <v>762457  C.F.P. Louis-Riel</v>
      </c>
      <c r="T81" t="str">
        <f>'Table Programmes'!A79</f>
        <v>141199  Bijouterie-joaillerie</v>
      </c>
    </row>
    <row r="82" spans="1:20" ht="21.75" customHeight="1" thickBot="1" thickTop="1">
      <c r="A82" s="114" t="s">
        <v>3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6"/>
      <c r="S82" t="str">
        <f>'Table Centres'!A79</f>
        <v>762474  C.F.P. Pierre-Dupuy ( Région de Montréal )</v>
      </c>
      <c r="T82" t="str">
        <f>'Table Programmes'!A80</f>
        <v>141299  Comptabilité</v>
      </c>
    </row>
    <row r="83" spans="1:20" ht="21.75" customHeight="1" thickTop="1">
      <c r="A83" s="121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89"/>
      <c r="S83" t="str">
        <f>'Table Centres'!A80</f>
        <v>762477  École des métiers de la construction de Montréal</v>
      </c>
      <c r="T83" t="str">
        <f>'Table Programmes'!A81</f>
        <v>141399  Secrétariat</v>
      </c>
    </row>
    <row r="84" spans="1:20" ht="21.75" customHeight="1">
      <c r="A84" s="94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6"/>
      <c r="S84" t="str">
        <f>'Table Centres'!A81</f>
        <v>762478  C.F.P. Stella-Maris</v>
      </c>
      <c r="T84" t="str">
        <f>'Table Programmes'!A82</f>
        <v>142699  Assistance technique en pharmacie</v>
      </c>
    </row>
    <row r="85" spans="1:20" ht="21.75" customHeight="1">
      <c r="A85" s="94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6"/>
      <c r="S85" t="str">
        <f>'Table Centres'!A82</f>
        <v>762486  C.F.P. Père-Marquette</v>
      </c>
      <c r="T85" t="str">
        <f>'Table Programmes'!A83</f>
        <v>142802  Charpenterie-menuiserie</v>
      </c>
    </row>
    <row r="86" spans="1:20" ht="22.5" customHeight="1">
      <c r="A86" s="94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6"/>
      <c r="S86" t="str">
        <f>'Table Centres'!A83</f>
        <v>762494  C.F.P. des métiers de l'aérospatiale de Montréal.</v>
      </c>
      <c r="T86" t="str">
        <f>'Table Programmes'!A84</f>
        <v>143002  Électricité de construction</v>
      </c>
    </row>
    <row r="87" spans="19:20" ht="16.5" customHeight="1" hidden="1">
      <c r="S87" t="str">
        <f>'Table Centres'!A84</f>
        <v>762XX1  École Édouard Montpetit</v>
      </c>
      <c r="T87" t="str">
        <f>'Table Programmes'!A85</f>
        <v>144099  Rembourrage</v>
      </c>
    </row>
    <row r="88" spans="1:20" ht="24.75" customHeight="1" hidden="1">
      <c r="A88" s="88" t="s">
        <v>870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S88" t="str">
        <f>'Table Centres'!A85</f>
        <v>763401  C.I.A de LaSalle</v>
      </c>
      <c r="T88" t="str">
        <f>'Table Programmes'!A86</f>
        <v>144299  Gabarits et échantillons</v>
      </c>
    </row>
    <row r="89" spans="19:20" ht="15.75" customHeight="1" hidden="1">
      <c r="S89" t="str">
        <f>'Table Centres'!A86</f>
        <v>763402  C.I.A de Saint-Laurent</v>
      </c>
      <c r="T89" t="str">
        <f>'Table Programmes'!A87</f>
        <v>144502  Réfrigération (chem. 2)</v>
      </c>
    </row>
    <row r="90" spans="1:20" ht="22.5" customHeight="1" hidden="1">
      <c r="A90" s="113" t="s">
        <v>839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S90" t="str">
        <f>'Table Centres'!A87</f>
        <v>763403  C.I.A de Verdun</v>
      </c>
      <c r="T90" t="str">
        <f>'Table Programmes'!A88</f>
        <v>144599  Réfrigération</v>
      </c>
    </row>
    <row r="91" spans="19:20" ht="12.75">
      <c r="S91" t="str">
        <f>'Table Centres'!A88</f>
        <v>763404  C.F.P. Dalbé-Viau</v>
      </c>
      <c r="T91" t="str">
        <f>'Table Programmes'!A89</f>
        <v>145199  Vente pièces de quincaillerie, bois et matériaux de construction</v>
      </c>
    </row>
    <row r="92" spans="5:20" ht="12.75">
      <c r="E92" s="56"/>
      <c r="F92" s="56"/>
      <c r="G92" s="56"/>
      <c r="H92" s="56"/>
      <c r="S92" t="str">
        <f>'Table Centres'!A89</f>
        <v>763405  C.F.P. Émile Legault</v>
      </c>
      <c r="T92" t="str">
        <f>'Table Programmes'!A90</f>
        <v>145302  Électromécanique de systèmes automatisés</v>
      </c>
    </row>
    <row r="93" spans="5:20" ht="12.75">
      <c r="E93" s="56"/>
      <c r="F93" s="56"/>
      <c r="G93" s="56"/>
      <c r="H93" s="56"/>
      <c r="S93" t="str">
        <f>'Table Centres'!A90</f>
        <v>763410  C.F.P. de Verdun</v>
      </c>
      <c r="T93" t="str">
        <f>'Table Programmes'!A91</f>
        <v>146099  Secrétariat bureautisé</v>
      </c>
    </row>
    <row r="94" spans="5:20" ht="12.75">
      <c r="E94" s="56"/>
      <c r="F94" s="56"/>
      <c r="G94" s="56"/>
      <c r="H94" s="56"/>
      <c r="S94" t="str">
        <f>'Table Centres'!A91</f>
        <v>763413  CIMME</v>
      </c>
      <c r="T94" t="str">
        <f>'Table Programmes'!A92</f>
        <v>146799  Mécanique de tôlerie aéronautique</v>
      </c>
    </row>
    <row r="95" spans="5:20" ht="12.75">
      <c r="E95" s="56"/>
      <c r="F95" s="56"/>
      <c r="G95" s="56"/>
      <c r="H95" s="56"/>
      <c r="S95" t="str">
        <f>'Table Centres'!A92</f>
        <v>763417  C.I.A de L'Ouest-de-l'île</v>
      </c>
      <c r="T95" t="str">
        <f>'Table Programmes'!A93</f>
        <v>147099  Mécanique de plomberie-chauffage</v>
      </c>
    </row>
    <row r="96" spans="1:20" ht="12.75" hidden="1">
      <c r="A96" t="str">
        <f>'Table Centres'!A3</f>
        <v>Choix de l'école ou du centre de formation</v>
      </c>
      <c r="B96" t="str">
        <f>'Table Programmes'!A4</f>
        <v>Choix du programme </v>
      </c>
      <c r="E96" s="56"/>
      <c r="F96" s="56"/>
      <c r="G96" s="56"/>
      <c r="H96" s="56"/>
      <c r="S96" t="str">
        <f>'Table Centres'!A93</f>
        <v>763418  C.F.P. de Lachine</v>
      </c>
      <c r="T96" t="str">
        <f>'Table Programmes'!A94</f>
        <v>147399  Dessin de mécanique du bâtiment</v>
      </c>
    </row>
    <row r="97" spans="1:20" ht="12.75" hidden="1">
      <c r="A97" t="str">
        <f>'Table Centres'!A4</f>
        <v>006600  École québécoise du meuble et du bois ouvré</v>
      </c>
      <c r="B97" t="str">
        <f>'Table Programmes'!A5</f>
        <v>100499  Électronique de machines de bureau</v>
      </c>
      <c r="E97" s="56"/>
      <c r="F97" s="56"/>
      <c r="G97" s="56"/>
      <c r="H97" s="56"/>
      <c r="S97" t="str">
        <f>'Table Centres'!A94</f>
        <v>769402  C.F.P. Kajusivik</v>
      </c>
      <c r="T97" t="str">
        <f>'Table Programmes'!A95</f>
        <v>147401  Mécanique automobile (chem. 1)</v>
      </c>
    </row>
    <row r="98" spans="1:20" ht="12.75" hidden="1">
      <c r="A98" t="str">
        <f>'Table Centres'!A5</f>
        <v>008501  Académie int. Soins esthétiques Compétence Beauté</v>
      </c>
      <c r="B98" t="str">
        <f>'Table Programmes'!A6</f>
        <v>100599  Horlogerie-rhabillage</v>
      </c>
      <c r="E98" s="56"/>
      <c r="F98" s="56"/>
      <c r="G98" s="56"/>
      <c r="H98" s="56"/>
      <c r="S98" t="str">
        <f>'Table Centres'!A95</f>
        <v>769412  C.F.P. du Nunavik</v>
      </c>
      <c r="T98" t="str">
        <f>'Table Programmes'!A96</f>
        <v>147402  Mécanique automobile (générale)</v>
      </c>
    </row>
    <row r="99" spans="1:20" ht="12.75" hidden="1">
      <c r="A99" t="str">
        <f>'Table Centres'!A6</f>
        <v>032501  Collège technique Aviron Québec</v>
      </c>
      <c r="B99" t="str">
        <f>'Table Programmes'!A7</f>
        <v>100699  Bijouterie artisanale</v>
      </c>
      <c r="E99" s="56"/>
      <c r="F99" s="56"/>
      <c r="G99" s="56"/>
      <c r="H99" s="56"/>
      <c r="S99" t="str">
        <f>'Table Centres'!A96</f>
        <v>771440  C.F.P. compétences Outaouais</v>
      </c>
      <c r="T99" t="str">
        <f>'Table Programmes'!A97</f>
        <v>147699  Mécanique de véhicules de loisirs et d'entretien</v>
      </c>
    </row>
    <row r="100" spans="1:20" ht="12.75" hidden="1">
      <c r="A100" t="str">
        <f>'Table Centres'!A7</f>
        <v>034600  Institut de tourisme et d'hôtellerie du Québec</v>
      </c>
      <c r="B100" t="str">
        <f>'Table Programmes'!A8</f>
        <v>100799  Dépannage d'équipements de bureautique</v>
      </c>
      <c r="E100" s="56"/>
      <c r="F100" s="56"/>
      <c r="G100" s="56"/>
      <c r="H100" s="56"/>
      <c r="S100" t="str">
        <f>'Table Centres'!A97</f>
        <v>771490  Centre A.C.S</v>
      </c>
      <c r="T100" t="str">
        <f>'Table Programmes'!A98</f>
        <v>148499  Mécanique de bateaux de pêche</v>
      </c>
    </row>
    <row r="101" spans="1:20" ht="12.75" hidden="1">
      <c r="A101" t="str">
        <f>'Table Centres'!A8</f>
        <v>045501  Académie internationale Edith Serei</v>
      </c>
      <c r="B101" t="str">
        <f>'Table Programmes'!A9</f>
        <v>101399  Coupe et confection de cuir</v>
      </c>
      <c r="E101" s="56"/>
      <c r="F101" s="56"/>
      <c r="G101" s="56"/>
      <c r="H101" s="56"/>
      <c r="S101" t="str">
        <f>'Table Centres'!A98</f>
        <v>772402  Centre Vision Avenir F.P</v>
      </c>
      <c r="T101" t="str">
        <f>'Table Programmes'!A99</f>
        <v>148799  Commercialisation des voyages</v>
      </c>
    </row>
    <row r="102" spans="1:20" ht="12.75" hidden="1">
      <c r="A102" t="str">
        <f>'Table Centres'!A9</f>
        <v>068501  Collège d'informatique Marsan</v>
      </c>
      <c r="B102" t="str">
        <f>'Table Programmes'!A10</f>
        <v>101799  Vente et service en bijouterie</v>
      </c>
      <c r="E102" s="56"/>
      <c r="F102" s="56"/>
      <c r="G102" s="56"/>
      <c r="H102" s="56"/>
      <c r="S102" t="str">
        <f>'Table Centres'!A99</f>
        <v>772442  C.F.P. de l'Outaouais</v>
      </c>
      <c r="T102" t="str">
        <f>'Table Programmes'!A100</f>
        <v>148899  Mécanique - machine à coudre industrielle</v>
      </c>
    </row>
    <row r="103" spans="1:20" ht="12.75" hidden="1">
      <c r="A103" t="str">
        <f>'Table Centres'!A10</f>
        <v>084501  Collège supérieur de Montréal</v>
      </c>
      <c r="B103" t="str">
        <f>'Table Programmes'!A11</f>
        <v>101999  Réparation de micro-ordinateurs</v>
      </c>
      <c r="E103" s="56"/>
      <c r="F103" s="56"/>
      <c r="G103" s="56"/>
      <c r="H103" s="56"/>
      <c r="S103" t="str">
        <f>'Table Centres'!A100</f>
        <v>773440  Centre Relais de la Lièvre</v>
      </c>
      <c r="T103" t="str">
        <f>'Table Programmes'!A101</f>
        <v>148999  Réparation d'armes à feu</v>
      </c>
    </row>
    <row r="104" spans="1:20" ht="12.75" hidden="1">
      <c r="A104" t="str">
        <f>'Table Centres'!A11</f>
        <v>105501  Collège Inter-Dec</v>
      </c>
      <c r="B104" t="str">
        <f>'Table Programmes'!A12</f>
        <v>102099  Horlogerie électronique</v>
      </c>
      <c r="E104" s="56"/>
      <c r="F104" s="56"/>
      <c r="G104" s="56"/>
      <c r="H104" s="56"/>
      <c r="S104" t="str">
        <f>'Table Centres'!A101</f>
        <v>773450  C.F.P. Seigneurie</v>
      </c>
      <c r="T104" t="str">
        <f>'Table Programmes'!A102</f>
        <v>149001  Mécanique industrielle (chem. 1)</v>
      </c>
    </row>
    <row r="105" spans="1:20" ht="12.75" hidden="1">
      <c r="A105" t="str">
        <f>'Table Centres'!A12</f>
        <v>205501  École d'administration et de secrétariat de la Rive-sud</v>
      </c>
      <c r="B105" t="str">
        <f>'Table Programmes'!A13</f>
        <v>102199  Poterie</v>
      </c>
      <c r="E105" s="56"/>
      <c r="F105" s="56"/>
      <c r="G105" s="56"/>
      <c r="H105" s="56"/>
      <c r="S105" t="str">
        <f>'Table Centres'!A102</f>
        <v>774408  C.F.P. Pontiac</v>
      </c>
      <c r="T105" t="str">
        <f>'Table Programmes'!A103</f>
        <v>149002  Mécanique industrielle de construction et d'entretien</v>
      </c>
    </row>
    <row r="106" spans="1:20" ht="12.75" hidden="1">
      <c r="A106" t="str">
        <f>'Table Centres'!A13</f>
        <v>215501  École d'Administration, de secrétariat et d'Informatique de Sherbrooke</v>
      </c>
      <c r="B106" t="str">
        <f>'Table Programmes'!A14</f>
        <v>102299  Lettrage et sérigraphie</v>
      </c>
      <c r="E106" s="56"/>
      <c r="F106" s="56"/>
      <c r="G106" s="56"/>
      <c r="H106" s="56"/>
      <c r="S106" t="str">
        <f>'Table Centres'!A103</f>
        <v>774410  C.F.P. de la Vallée-de-Gatineau</v>
      </c>
      <c r="T106" t="str">
        <f>'Table Programmes'!A104</f>
        <v>149301  Techniques d'usinage (chem. 1)</v>
      </c>
    </row>
    <row r="107" spans="1:20" ht="12.75" hidden="1">
      <c r="A107" t="str">
        <f>'Table Centres'!A14</f>
        <v>216501  École de technologie gazière</v>
      </c>
      <c r="B107" t="str">
        <f>'Table Programmes'!A15</f>
        <v>102399  Ferronnerie d'art</v>
      </c>
      <c r="E107" s="56"/>
      <c r="F107" s="56"/>
      <c r="G107" s="56"/>
      <c r="H107" s="56"/>
      <c r="S107" t="str">
        <f>'Table Centres'!A104</f>
        <v>781457  C.F.P. Frère Mofette</v>
      </c>
      <c r="T107" t="str">
        <f>'Table Programmes'!A105</f>
        <v>149302  Techniques d'usinage</v>
      </c>
    </row>
    <row r="108" spans="1:20" ht="12.75" hidden="1">
      <c r="A108" t="str">
        <f>'Table Centres'!A15</f>
        <v>218501  École du routier professionnel du Québec inc.</v>
      </c>
      <c r="B108" t="str">
        <f>'Table Programmes'!A16</f>
        <v>103399  Comptabilité informatisée et finance</v>
      </c>
      <c r="E108" s="56"/>
      <c r="F108" s="56"/>
      <c r="G108" s="56"/>
      <c r="H108" s="56"/>
      <c r="S108" t="str">
        <f>'Table Centres'!A105</f>
        <v>781463  C.F.P. L'Envol</v>
      </c>
      <c r="T108" t="str">
        <f>'Table Programmes'!A106</f>
        <v>149499  Conduite et réglage de machines à mouler les matières plastiques</v>
      </c>
    </row>
    <row r="109" spans="1:20" ht="12.75" hidden="1">
      <c r="A109" t="str">
        <f>'Table Centres'!A16</f>
        <v>375501  Institut Technique Aviron de Montréal</v>
      </c>
      <c r="B109" t="str">
        <f>'Table Programmes'!A17</f>
        <v>103599  Équipements périphériques A/V - Dépannage</v>
      </c>
      <c r="E109" s="56"/>
      <c r="F109" s="56"/>
      <c r="G109" s="56"/>
      <c r="H109" s="56"/>
      <c r="S109" t="str">
        <f>'Table Centres'!A106</f>
        <v>782438  Centre Polymétier</v>
      </c>
      <c r="T109" t="str">
        <f>'Table Programmes'!A107</f>
        <v>149599  Dépannage d'appareils électroniques domestiques (téléviseurs)</v>
      </c>
    </row>
    <row r="110" spans="1:20" ht="12.75" hidden="1">
      <c r="A110" t="str">
        <f>'Table Centres'!A17</f>
        <v>485501  Campus Notre-Dame-de-Foy</v>
      </c>
      <c r="B110" t="str">
        <f>'Table Programmes'!A18</f>
        <v>103799  Entretien de bâtiments nordiques</v>
      </c>
      <c r="E110" s="56"/>
      <c r="F110" s="56"/>
      <c r="G110" s="56"/>
      <c r="H110" s="56"/>
      <c r="S110" t="str">
        <f>'Table Centres'!A107</f>
        <v>783450  Centre de formation Haricanna</v>
      </c>
      <c r="T110" t="str">
        <f>'Table Programmes'!A108</f>
        <v>151999  Computer Repair</v>
      </c>
    </row>
    <row r="111" spans="1:20" ht="12.75" hidden="1">
      <c r="A111" t="str">
        <f>'Table Centres'!A18</f>
        <v>487501  Centre de formation Routier Express</v>
      </c>
      <c r="B111" t="str">
        <f>'Table Programmes'!A19</f>
        <v>103899  Cuisine d'établissement</v>
      </c>
      <c r="E111" s="56"/>
      <c r="F111" s="56"/>
      <c r="G111" s="56"/>
      <c r="H111" s="56"/>
      <c r="S111" t="str">
        <f>'Table Centres'!A108</f>
        <v>784440  C.F.P. Val-d'Or</v>
      </c>
      <c r="T111" t="str">
        <f>'Table Programmes'!A109</f>
        <v>153399  Automated Accounting and Finance</v>
      </c>
    </row>
    <row r="112" spans="1:20" ht="12.75" hidden="1">
      <c r="A112" t="str">
        <f>'Table Centres'!A19</f>
        <v>489501  Collège Mother House</v>
      </c>
      <c r="B112" t="str">
        <f>'Table Programmes'!A20</f>
        <v>104099  Dépannage d'appareils électroniques domestiques</v>
      </c>
      <c r="E112" s="56"/>
      <c r="F112" s="56"/>
      <c r="G112" s="56"/>
      <c r="H112" s="56"/>
      <c r="S112" t="str">
        <f>'Table Centres'!A109</f>
        <v>785400  C.F.P. Lac Abitibi</v>
      </c>
      <c r="T112" t="str">
        <f>'Table Programmes'!A110</f>
        <v>153799  Northern Building Maintenance</v>
      </c>
    </row>
    <row r="113" spans="1:20" ht="12.75" hidden="1">
      <c r="A113" t="str">
        <f>'Table Centres'!A20</f>
        <v>490501  Collège d'affaire Ellis</v>
      </c>
      <c r="B113" t="str">
        <f>'Table Programmes'!A21</f>
        <v>104199  Meuble et gabarit</v>
      </c>
      <c r="E113" s="56"/>
      <c r="F113" s="56"/>
      <c r="G113" s="56"/>
      <c r="H113" s="56"/>
      <c r="S113" t="str">
        <f>'Table Centres'!A110</f>
        <v>791446  Centre de formation professionnelle</v>
      </c>
      <c r="T113" t="str">
        <f>'Table Programmes'!A111</f>
        <v>153899  Professional Cooking</v>
      </c>
    </row>
    <row r="114" spans="1:20" ht="12.75" hidden="1">
      <c r="A114" t="str">
        <f>'Table Centres'!A21</f>
        <v>491501  Collège Bart</v>
      </c>
      <c r="B114" t="str">
        <f>'Table Programmes'!A22</f>
        <v>104299  Fabrication de moules (plastique)</v>
      </c>
      <c r="E114" s="56"/>
      <c r="F114" s="56"/>
      <c r="G114" s="56"/>
      <c r="H114" s="56"/>
      <c r="S114" t="str">
        <f>'Table Centres'!A111</f>
        <v>791481  C.F.P. Édifice André Jacob</v>
      </c>
      <c r="T114" t="str">
        <f>'Table Programmes'!A112</f>
        <v>154099  Electronic Household Appliances II</v>
      </c>
    </row>
    <row r="115" spans="1:20" ht="12.75" hidden="1">
      <c r="A115" t="str">
        <f>'Table Centres'!A22</f>
        <v>492501  Collège Lasalle</v>
      </c>
      <c r="B115" t="str">
        <f>'Table Programmes'!A23</f>
        <v>104499  Production laitière</v>
      </c>
      <c r="E115" s="56"/>
      <c r="F115" s="56"/>
      <c r="G115" s="56"/>
      <c r="H115" s="56"/>
      <c r="S115" t="str">
        <f>'Table Centres'!A112</f>
        <v>792440  C.F.P. A.W Gagné</v>
      </c>
      <c r="T115" t="str">
        <f>'Table Programmes'!A113</f>
        <v>154799  Secretarial Studies-Medical</v>
      </c>
    </row>
    <row r="116" spans="1:20" ht="12.75" hidden="1">
      <c r="A116" t="str">
        <f>'Table Centres'!A23</f>
        <v>494501  Collège O'Sullivan de Québec inc.</v>
      </c>
      <c r="B116" t="str">
        <f>'Table Programmes'!A24</f>
        <v>104502  Production bovine (viande) (chem. 2)</v>
      </c>
      <c r="E116" s="56"/>
      <c r="F116" s="56"/>
      <c r="G116" s="56"/>
      <c r="H116" s="56"/>
      <c r="S116" t="str">
        <f>'Table Centres'!A113</f>
        <v>801450  C.F.P. de la Jamésie</v>
      </c>
      <c r="T116" t="str">
        <f>'Table Programmes'!A114</f>
        <v>154899  Secretarial Studies-Legal</v>
      </c>
    </row>
    <row r="117" spans="1:20" ht="12.75" hidden="1">
      <c r="A117" t="str">
        <f>'Table Centres'!A24</f>
        <v>495501  Collège O'Sullivan de Montréal</v>
      </c>
      <c r="B117" t="str">
        <f>'Table Programmes'!A25</f>
        <v>104699  Production porcine</v>
      </c>
      <c r="E117" s="56"/>
      <c r="F117" s="56"/>
      <c r="G117" s="56"/>
      <c r="H117" s="56"/>
      <c r="S117" t="str">
        <f>'Table Centres'!A114</f>
        <v>811401  Centre de formation professionnelle</v>
      </c>
      <c r="T117" t="str">
        <f>'Table Programmes'!A115</f>
        <v>154999  General Welding</v>
      </c>
    </row>
    <row r="118" spans="1:20" ht="12.75" hidden="1">
      <c r="A118" t="str">
        <f>'Table Centres'!A25</f>
        <v>496501  École commerciale du Cap inc.</v>
      </c>
      <c r="B118" t="str">
        <f>'Table Programmes'!A26</f>
        <v>104799  Secrétariat médical</v>
      </c>
      <c r="E118" s="56"/>
      <c r="F118" s="56"/>
      <c r="G118" s="56"/>
      <c r="H118" s="56"/>
      <c r="S118" t="str">
        <f>'Table Centres'!A115</f>
        <v>812407  C.F.P. Champagnat</v>
      </c>
      <c r="T118" t="str">
        <f>'Table Programmes'!A116</f>
        <v>155299  Welding Assembly</v>
      </c>
    </row>
    <row r="119" spans="1:20" ht="12.75" hidden="1">
      <c r="A119" t="str">
        <f>'Table Centres'!A26</f>
        <v>497501  École du routier G.C Inc.</v>
      </c>
      <c r="B119" t="str">
        <f>'Table Programmes'!A27</f>
        <v>104899  Secrétariat juridique</v>
      </c>
      <c r="E119" s="56"/>
      <c r="F119" s="56"/>
      <c r="G119" s="56"/>
      <c r="H119" s="56"/>
      <c r="S119" t="str">
        <f>'Table Centres'!A116</f>
        <v>812440  C.F.P. C-E Pouliot</v>
      </c>
      <c r="T119" t="str">
        <f>'Table Programmes'!A117</f>
        <v>156399  Bilingual Secretary &amp; Office Automation</v>
      </c>
    </row>
    <row r="120" spans="1:20" ht="12.75" hidden="1">
      <c r="A120" t="str">
        <f>'Table Centres'!A27</f>
        <v>711400  C.F.P. De Matane</v>
      </c>
      <c r="B120" t="str">
        <f>'Table Programmes'!A28</f>
        <v>104999  Soudage général</v>
      </c>
      <c r="E120" s="56"/>
      <c r="F120" s="56"/>
      <c r="G120" s="56"/>
      <c r="H120" s="56"/>
      <c r="S120" t="str">
        <f>'Table Centres'!A117</f>
        <v>813007  Centre spécialisé des pêches</v>
      </c>
      <c r="T120" t="str">
        <f>'Table Programmes'!A118</f>
        <v>158502  Hairdressing</v>
      </c>
    </row>
    <row r="121" spans="1:20" ht="12.75" hidden="1">
      <c r="A121" t="str">
        <f>'Table Centres'!A28</f>
        <v>711401  C.F.P. D'Amqui</v>
      </c>
      <c r="B121" t="str">
        <f>'Table Programmes'!A29</f>
        <v>105299  Soudage-assemblage</v>
      </c>
      <c r="E121" s="56"/>
      <c r="F121" s="56"/>
      <c r="G121" s="56"/>
      <c r="H121" s="56"/>
      <c r="S121" t="str">
        <f>'Table Centres'!A118</f>
        <v>813402  C.F.P. Chandler Grande-Rivière</v>
      </c>
      <c r="T121" t="str">
        <f>'Table Programmes'!A119</f>
        <v>158899  Ornamental Horticulture</v>
      </c>
    </row>
    <row r="122" spans="1:20" ht="12.75" hidden="1">
      <c r="A122" t="str">
        <f>'Table Centres'!A29</f>
        <v>711402  Centre de formation en foresterie</v>
      </c>
      <c r="B122" t="str">
        <f>'Table Programmes'!A30</f>
        <v>105799  Pâtisserie de restaurant</v>
      </c>
      <c r="E122" s="56"/>
      <c r="F122" s="56"/>
      <c r="G122" s="56"/>
      <c r="H122" s="56"/>
      <c r="S122" t="str">
        <f>'Table Centres'!A119</f>
        <v>813403  C.F.P. Paspébiac-Bonaventure</v>
      </c>
      <c r="T122" t="str">
        <f>'Table Programmes'!A120</f>
        <v>159099  Clothing Design and Construction</v>
      </c>
    </row>
    <row r="123" spans="1:20" ht="12.75" hidden="1">
      <c r="A123" t="str">
        <f>'Table Centres'!A30</f>
        <v>712405  C.F.P. Le Mistral</v>
      </c>
      <c r="B123" t="str">
        <f>'Table Programmes'!A31</f>
        <v>106799  Serrurerie - installation et entretien</v>
      </c>
      <c r="E123" s="56"/>
      <c r="F123" s="56"/>
      <c r="G123" s="56"/>
      <c r="H123" s="56"/>
      <c r="S123" t="str">
        <f>'Table Centres'!A120</f>
        <v>813404  Centre l'Envol</v>
      </c>
      <c r="T123" t="str">
        <f>'Table Programmes'!A121</f>
        <v>159399  Cashier and Financial Services</v>
      </c>
    </row>
    <row r="124" spans="1:20" ht="12.75" hidden="1">
      <c r="A124" t="str">
        <f>'Table Centres'!A31</f>
        <v>712442  C.F.R.N Formation Professionnelle</v>
      </c>
      <c r="B124" t="str">
        <f>'Table Programmes'!A32</f>
        <v>107399  Confection et retouche de vêtements</v>
      </c>
      <c r="E124" s="56"/>
      <c r="F124" s="56"/>
      <c r="G124" s="56"/>
      <c r="H124" s="56"/>
      <c r="S124" t="str">
        <f>'Table Centres'!A121</f>
        <v>821416  Centre de formation agricole</v>
      </c>
      <c r="T124" t="str">
        <f>'Table Programmes'!A122</f>
        <v>159499  Health, Assistance and Nursing Care</v>
      </c>
    </row>
    <row r="125" spans="1:20" ht="12.75" hidden="1">
      <c r="A125" t="str">
        <f>'Table Centres'!A32</f>
        <v>713401  C.F.P. du Fleuve-et-des-Lacs</v>
      </c>
      <c r="B125" t="str">
        <f>'Table Programmes'!A33</f>
        <v>107499  Coupe, confection - vêtements féminins, masculins</v>
      </c>
      <c r="E125" s="56"/>
      <c r="F125" s="56"/>
      <c r="G125" s="56"/>
      <c r="H125" s="56"/>
      <c r="S125" t="str">
        <f>'Table Centres'!A122</f>
        <v>821437  Centre sectoriel des plastiques</v>
      </c>
      <c r="T125" t="str">
        <f>'Table Programmes'!A123</f>
        <v>159599  Residential and Commercial Drafting</v>
      </c>
    </row>
    <row r="126" spans="1:20" ht="12.75" hidden="1">
      <c r="A126" t="str">
        <f>'Table Centres'!A33</f>
        <v>714402  C.F.P. Pavillon de l'avenir</v>
      </c>
      <c r="B126" t="str">
        <f>'Table Programmes'!A34</f>
        <v>107799  Finition de moules, empreintes, noyaux</v>
      </c>
      <c r="E126" s="56"/>
      <c r="F126" s="56"/>
      <c r="G126" s="56"/>
      <c r="H126" s="56"/>
      <c r="S126" t="str">
        <f>'Table Centres'!A123</f>
        <v>821447  C.F.P. L'Envolée de Montmagny</v>
      </c>
      <c r="T126" t="str">
        <f>'Table Programmes'!A124</f>
        <v>159799  Automotive Specialty Mechanics</v>
      </c>
    </row>
    <row r="127" spans="1:20" ht="12.75" hidden="1">
      <c r="A127" t="str">
        <f>'Table Centres'!A34</f>
        <v>721401  C.F.P. Dolbeau-Mistassinni</v>
      </c>
      <c r="B127" t="str">
        <f>'Table Programmes'!A35</f>
        <v>108502  Coiffure</v>
      </c>
      <c r="E127" s="56"/>
      <c r="F127" s="56"/>
      <c r="G127" s="56"/>
      <c r="H127" s="56"/>
      <c r="S127" t="str">
        <f>'Table Centres'!A124</f>
        <v>822442  C.F.P. de Black Lake</v>
      </c>
      <c r="T127" t="str">
        <f>'Table Programmes'!A125</f>
        <v>159899  Automotive Body Repair and Repainting</v>
      </c>
    </row>
    <row r="128" spans="1:20" ht="12.75" hidden="1">
      <c r="A128" t="str">
        <f>'Table Centres'!A35</f>
        <v>721402  C.F.P. Roberval</v>
      </c>
      <c r="B128" t="str">
        <f>'Table Programmes'!A36</f>
        <v>108601  Pâtes et papier (opération) (chem. 1)</v>
      </c>
      <c r="E128" s="56"/>
      <c r="F128" s="56"/>
      <c r="G128" s="56"/>
      <c r="H128" s="56"/>
      <c r="S128" t="str">
        <f>'Table Centres'!A125</f>
        <v>822451  C.F.P. Le Tremplin</v>
      </c>
      <c r="T128" t="str">
        <f>'Table Programmes'!A126</f>
        <v>164299  General Drafting</v>
      </c>
    </row>
    <row r="129" spans="1:20" ht="12.75" hidden="1">
      <c r="A129" t="str">
        <f>'Table Centres'!A36</f>
        <v>722461  C.F.P. D'Alma</v>
      </c>
      <c r="B129" t="str">
        <f>'Table Programmes'!A37</f>
        <v>108602  Pâtes et papier (opération)</v>
      </c>
      <c r="E129" s="56"/>
      <c r="F129" s="56"/>
      <c r="G129" s="56"/>
      <c r="H129" s="56"/>
      <c r="S129" t="str">
        <f>'Table Centres'!A126</f>
        <v>823406  C.F.P. de Saint-Joseph</v>
      </c>
      <c r="T129" t="str">
        <f>'Table Programmes'!A127</f>
        <v>168099  Wildlife Conservation</v>
      </c>
    </row>
    <row r="130" spans="1:20" ht="12.75" hidden="1">
      <c r="A130" t="str">
        <f>'Table Centres'!A37</f>
        <v>723401  C.F.P. Multiservices</v>
      </c>
      <c r="B130" t="str">
        <f>'Table Programmes'!A38</f>
        <v>108801  Horticulture ornementale (chem. 1)</v>
      </c>
      <c r="E130" s="56"/>
      <c r="F130" s="56"/>
      <c r="G130" s="56"/>
      <c r="H130" s="56"/>
      <c r="S130" t="str">
        <f>'Table Centres'!A127</f>
        <v>823423  CIMIC</v>
      </c>
      <c r="T130" t="str">
        <f>'Table Programmes'!A128</f>
        <v>168899  Dental Assistance</v>
      </c>
    </row>
    <row r="131" spans="1:20" ht="12.75" hidden="1">
      <c r="A131" t="str">
        <f>'Table Centres'!A38</f>
        <v>723402  C.F.P. en Métallurgie</v>
      </c>
      <c r="B131" t="str">
        <f>'Table Programmes'!A39</f>
        <v>108802  Horticulture ornementale</v>
      </c>
      <c r="E131" s="56"/>
      <c r="F131" s="56"/>
      <c r="G131" s="56"/>
      <c r="H131" s="56"/>
      <c r="S131" t="str">
        <f>'Table Centres'!A128</f>
        <v>823429  C.F.P. de Sainte-Marie</v>
      </c>
      <c r="T131" t="str">
        <f>'Table Programmes'!A129</f>
        <v>169499  Woodworking</v>
      </c>
    </row>
    <row r="132" spans="1:20" ht="12.75" hidden="1">
      <c r="A132" t="str">
        <f>'Table Centres'!A39</f>
        <v>723403  C.F.P. La Baie</v>
      </c>
      <c r="B132" t="str">
        <f>'Table Programmes'!A40</f>
        <v>108999  Mécanique en construction métallique</v>
      </c>
      <c r="E132" s="56"/>
      <c r="F132" s="56"/>
      <c r="G132" s="56"/>
      <c r="H132" s="56"/>
      <c r="S132" t="str">
        <f>'Table Centres'!A129</f>
        <v>823482  C.F.P. Pozer</v>
      </c>
      <c r="T132" t="str">
        <f>'Table Programmes'!A130</f>
        <v>174199  Recreational Vehicles, Equipment and Maintenance</v>
      </c>
    </row>
    <row r="133" spans="1:20" ht="12.75" hidden="1">
      <c r="A133" t="str">
        <f>'Table Centres'!A40</f>
        <v>723404  Centre d'équipement motorisé</v>
      </c>
      <c r="B133" t="str">
        <f>'Table Programmes'!A41</f>
        <v>109099  Conception et techniques vestimentaires</v>
      </c>
      <c r="E133" s="56"/>
      <c r="F133" s="56"/>
      <c r="G133" s="56"/>
      <c r="H133" s="56"/>
      <c r="S133" t="str">
        <f>'Table Centres'!A130</f>
        <v>824414  C.F.P. de Lévis</v>
      </c>
      <c r="T133" t="str">
        <f>'Table Programmes'!A131</f>
        <v>183799  Advertising Design and Production</v>
      </c>
    </row>
    <row r="134" spans="1:20" ht="12.75" hidden="1">
      <c r="A134" t="str">
        <f>'Table Centres'!A41</f>
        <v>723405  C.F.P. L'Oasis</v>
      </c>
      <c r="B134" t="str">
        <f>'Table Programmes'!A42</f>
        <v>109302  Tenue de caisse et offre de services financiers</v>
      </c>
      <c r="E134" s="56"/>
      <c r="F134" s="56"/>
      <c r="G134" s="56"/>
      <c r="H134" s="56"/>
      <c r="S134" t="str">
        <f>'Table Centres'!A131</f>
        <v>824420  C.F.P. en montage de lignes de Saint-Henri</v>
      </c>
      <c r="T134" t="str">
        <f>'Table Programmes'!A132</f>
        <v>183999  Photolithography</v>
      </c>
    </row>
    <row r="135" spans="1:20" ht="12.75" hidden="1">
      <c r="A135" t="str">
        <f>'Table Centres'!A42</f>
        <v>724415  C.F.P. Arvida</v>
      </c>
      <c r="B135" t="str">
        <f>'Table Programmes'!A43</f>
        <v>109499  Santé, assistance et soins infirmiers</v>
      </c>
      <c r="E135" s="56"/>
      <c r="F135" s="56"/>
      <c r="G135" s="56"/>
      <c r="H135" s="56"/>
      <c r="S135" t="str">
        <f>'Table Centres'!A132</f>
        <v>824430  C.F.M.V.L de Saint-Romuald</v>
      </c>
      <c r="T135" t="str">
        <f>'Table Programmes'!A133</f>
        <v>184099  Printing - Offset Press and Automated Platens</v>
      </c>
    </row>
    <row r="136" spans="1:20" ht="12.75" hidden="1">
      <c r="A136" t="str">
        <f>'Table Centres'!A43</f>
        <v>724416  C.F.P. Jonquière</v>
      </c>
      <c r="B136" t="str">
        <f>'Table Programmes'!A44</f>
        <v>109599  Dessin de bâtiment</v>
      </c>
      <c r="E136" s="56"/>
      <c r="F136" s="56"/>
      <c r="G136" s="56"/>
      <c r="H136" s="56"/>
      <c r="S136" t="str">
        <f>'Table Centres'!A133</f>
        <v>824434  Centre national de conduite d'engins de chantier.</v>
      </c>
      <c r="T136" t="str">
        <f>'Table Programmes'!A134</f>
        <v>184599  Electrical House Appliances Servicing II</v>
      </c>
    </row>
    <row r="137" spans="1:20" ht="12.75" hidden="1">
      <c r="A137" t="str">
        <f>'Table Centres'!A44</f>
        <v>731400  C.F.P. de Charlevoix</v>
      </c>
      <c r="B137" t="str">
        <f>'Table Programmes'!A45</f>
        <v>109799  Mécanique automobile (spécialité)</v>
      </c>
      <c r="E137" s="56"/>
      <c r="F137" s="56"/>
      <c r="G137" s="56"/>
      <c r="H137" s="56"/>
      <c r="S137" t="str">
        <f>'Table Centres'!A134</f>
        <v>824440  C.F.P. Gabriel-Rousseau</v>
      </c>
      <c r="T137" t="str">
        <f>'Table Programmes'!A135</f>
        <v>185199  Sylviculture (Anglais)</v>
      </c>
    </row>
    <row r="138" spans="1:20" ht="12.75" hidden="1">
      <c r="A138" t="str">
        <f>'Table Centres'!A45</f>
        <v>732400  C.F.P. de Duchesnay</v>
      </c>
      <c r="B138" t="str">
        <f>'Table Programmes'!A46</f>
        <v>109899  Carrosserie</v>
      </c>
      <c r="E138" s="56"/>
      <c r="F138" s="56"/>
      <c r="G138" s="56"/>
      <c r="H138" s="56"/>
      <c r="S138" t="str">
        <f>'Table Centres'!A135</f>
        <v>831410  C.F.P. Compétences 2000</v>
      </c>
      <c r="T138" t="str">
        <f>'Table Programmes'!A136</f>
        <v>190899  Secretarial Studies-Legal</v>
      </c>
    </row>
    <row r="139" spans="1:20" ht="12.75" hidden="1">
      <c r="A139" t="str">
        <f>'Table Centres'!A46</f>
        <v>732471  C.F.P. de Neufchâtel</v>
      </c>
      <c r="B139" t="str">
        <f>'Table Programmes'!A47</f>
        <v>109999  Réparation de tracteur</v>
      </c>
      <c r="E139" s="56"/>
      <c r="F139" s="56"/>
      <c r="G139" s="56"/>
      <c r="H139" s="56"/>
      <c r="S139" t="str">
        <f>'Table Centres'!A136</f>
        <v>831420  C.F.P. en Métalurgie de Laval</v>
      </c>
      <c r="T139" t="str">
        <f>'Table Programmes'!A137</f>
        <v>191299  Accounting</v>
      </c>
    </row>
    <row r="140" spans="1:20" ht="12.75" hidden="1">
      <c r="A140" t="str">
        <f>'Table Centres'!A47</f>
        <v>732472  C.F.P. EMOIQ</v>
      </c>
      <c r="B140" t="str">
        <f>'Table Programmes'!A48</f>
        <v>114299  Dessin général</v>
      </c>
      <c r="E140" s="56"/>
      <c r="F140" s="56"/>
      <c r="G140" s="56"/>
      <c r="H140" s="56"/>
      <c r="S140" t="str">
        <f>'Table Centres'!A137</f>
        <v>831430  École hôtelière de Laval</v>
      </c>
      <c r="T140" t="str">
        <f>'Table Programmes'!A138</f>
        <v>191399  Secretarial Studies</v>
      </c>
    </row>
    <row r="141" spans="1:20" ht="12.75" hidden="1">
      <c r="A141" t="str">
        <f>'Table Centres'!A48</f>
        <v>732473  C.F.P. Marie-de-L'Incarnation</v>
      </c>
      <c r="B141" t="str">
        <f>'Table Programmes'!A49</f>
        <v>114399  Dessin de mécanique</v>
      </c>
      <c r="E141" s="56"/>
      <c r="F141" s="56"/>
      <c r="G141" s="56"/>
      <c r="H141" s="56"/>
      <c r="S141" t="str">
        <f>'Table Centres'!A138</f>
        <v>831440  École Polymécanique de Laval</v>
      </c>
      <c r="T141" t="str">
        <f>'Table Programmes'!A139</f>
        <v>192801  Carpentry (chem. 1)</v>
      </c>
    </row>
    <row r="142" spans="1:20" ht="12.75" hidden="1">
      <c r="A142" t="str">
        <f>'Table Centres'!A49</f>
        <v>732474  C.F.P. pavillon technique</v>
      </c>
      <c r="B142" t="str">
        <f>'Table Programmes'!A50</f>
        <v>114599  Arpentage (opération)</v>
      </c>
      <c r="E142" s="56"/>
      <c r="F142" s="56"/>
      <c r="G142" s="56"/>
      <c r="H142" s="56"/>
      <c r="S142" t="str">
        <f>'Table Centres'!A139</f>
        <v>831450  C.F.P. Paul-Émile Dufresne</v>
      </c>
      <c r="T142" t="str">
        <f>'Table Programmes'!A140</f>
        <v>192802  Carpentry</v>
      </c>
    </row>
    <row r="143" spans="1:20" ht="12.75" hidden="1">
      <c r="A143" t="str">
        <f>'Table Centres'!A50</f>
        <v>732475  C.F.P. Wilbrod-Berher</v>
      </c>
      <c r="B143" t="str">
        <f>'Table Programmes'!A51</f>
        <v>115999  Production végétale</v>
      </c>
      <c r="E143" s="56"/>
      <c r="F143" s="56"/>
      <c r="G143" s="56"/>
      <c r="H143" s="56"/>
      <c r="S143" t="str">
        <f>'Table Centres'!A140</f>
        <v>831460  Centre de formation horticole de Laval</v>
      </c>
      <c r="T143" t="str">
        <f>'Table Programmes'!A141</f>
        <v>193002  Construction Electricity</v>
      </c>
    </row>
    <row r="144" spans="1:20" ht="12.75" hidden="1">
      <c r="A144" t="str">
        <f>'Table Centres'!A51</f>
        <v>732476  C.I Alimentation Tourisme</v>
      </c>
      <c r="B144" t="str">
        <f>'Table Programmes'!A52</f>
        <v>117999  Aménagement de la forêt</v>
      </c>
      <c r="E144" s="56"/>
      <c r="F144" s="56"/>
      <c r="G144" s="56"/>
      <c r="H144" s="56"/>
      <c r="S144" t="str">
        <f>'Table Centres'!A141</f>
        <v>831470  C.F.P. Le Chantier</v>
      </c>
      <c r="T144" t="str">
        <f>'Table Programmes'!A142</f>
        <v>194501  Refrigeration (Anglais) (chem. 1)</v>
      </c>
    </row>
    <row r="145" spans="1:20" ht="12.75" hidden="1">
      <c r="A145" t="str">
        <f>'Table Centres'!A52</f>
        <v>733494  C.F.P. de Rochebelle</v>
      </c>
      <c r="B145" t="str">
        <f>'Table Programmes'!A53</f>
        <v>118099  Conservation de la faune</v>
      </c>
      <c r="E145" s="56"/>
      <c r="F145" s="56"/>
      <c r="G145" s="56"/>
      <c r="H145" s="56"/>
      <c r="S145" t="str">
        <f>'Table Centres'!A142</f>
        <v>831480  C.F.P. IPIQ</v>
      </c>
      <c r="T145" t="str">
        <f>'Table Programmes'!A143</f>
        <v>194502  Refrigeration (Anglais) (chem. 2)</v>
      </c>
    </row>
    <row r="146" spans="1:20" ht="12.75" hidden="1">
      <c r="A146" t="str">
        <f>'Table Centres'!A53</f>
        <v>733495  C.F.P. Saint-Exupéry</v>
      </c>
      <c r="B146" t="str">
        <f>'Table Programmes'!A54</f>
        <v>118602  Pêche professionnelle</v>
      </c>
      <c r="E146" s="56"/>
      <c r="F146" s="56"/>
      <c r="G146" s="56"/>
      <c r="H146" s="56"/>
      <c r="S146" t="str">
        <f>'Table Centres'!A143</f>
        <v>841400  C.F.P. des Moulins</v>
      </c>
      <c r="T146" t="str">
        <f>'Table Programmes'!A144</f>
        <v>195301  Automated Systems Electromechanics</v>
      </c>
    </row>
    <row r="147" spans="1:20" ht="12.75" hidden="1">
      <c r="A147" t="str">
        <f>'Table Centres'!A54</f>
        <v>733496  C.F.P. Maurice-Barbeau</v>
      </c>
      <c r="B147" t="str">
        <f>'Table Programmes'!A55</f>
        <v>118899  Assistance dentaire</v>
      </c>
      <c r="E147" s="56"/>
      <c r="F147" s="56"/>
      <c r="G147" s="56"/>
      <c r="H147" s="56"/>
      <c r="S147" t="str">
        <f>'Table Centres'!A144</f>
        <v>841401  C.F.P. des Riverains</v>
      </c>
      <c r="T147" t="str">
        <f>'Table Programmes'!A145</f>
        <v>195302  Automated Systems Electromechanics</v>
      </c>
    </row>
    <row r="148" spans="1:20" ht="12.75" hidden="1">
      <c r="A148" t="str">
        <f>'Table Centres'!A55</f>
        <v>734406  C.F.P. du Trait-Carré</v>
      </c>
      <c r="B148" t="str">
        <f>'Table Programmes'!A56</f>
        <v>119399  Fabrication du meuble en série</v>
      </c>
      <c r="E148" s="56"/>
      <c r="F148" s="56"/>
      <c r="G148" s="56"/>
      <c r="H148" s="56"/>
      <c r="S148" t="str">
        <f>'Table Centres'!A145</f>
        <v>842401  C.F.P. de L'Argile</v>
      </c>
      <c r="T148" t="str">
        <f>'Table Programmes'!A146</f>
        <v>196099  Office Automation</v>
      </c>
    </row>
    <row r="149" spans="1:20" ht="12.75" hidden="1">
      <c r="A149" t="str">
        <f>'Table Centres'!A56</f>
        <v>734451  Centre Samuel-de-Champlain</v>
      </c>
      <c r="B149" t="str">
        <f>'Table Programmes'!A57</f>
        <v>120902  Rembourrage industriel (chem. 2)</v>
      </c>
      <c r="E149" s="56"/>
      <c r="F149" s="56"/>
      <c r="G149" s="56"/>
      <c r="H149" s="56"/>
      <c r="S149" t="str">
        <f>'Table Centres'!A146</f>
        <v>851402  C.F.P. L'Émergence</v>
      </c>
      <c r="T149" t="str">
        <f>'Table Programmes'!A147</f>
        <v>197401  Automobile Mechanics</v>
      </c>
    </row>
    <row r="150" spans="1:20" ht="12.75" hidden="1">
      <c r="A150" t="str">
        <f>'Table Centres'!A57</f>
        <v>734479  Centre de formation en transport de Charlesbourg</v>
      </c>
      <c r="B150" t="str">
        <f>'Table Programmes'!A58</f>
        <v>121999  Moulage - fondage</v>
      </c>
      <c r="E150" s="56"/>
      <c r="F150" s="56"/>
      <c r="G150" s="56"/>
      <c r="H150" s="56"/>
      <c r="S150" t="str">
        <f>'Table Centres'!A147</f>
        <v>851403  C.F.P. de l'Automobile</v>
      </c>
      <c r="T150" t="str">
        <f>'Table Programmes'!A148</f>
        <v>197402  Automobile Mechanics (General)</v>
      </c>
    </row>
    <row r="151" spans="1:20" ht="12.75" hidden="1">
      <c r="A151" t="str">
        <f>'Table Centres'!A58</f>
        <v>735401  Centre La Croisée</v>
      </c>
      <c r="B151" t="str">
        <f>'Table Programmes'!A59</f>
        <v>122099  Serrurerie et menuiserie des métaux</v>
      </c>
      <c r="E151" s="56"/>
      <c r="F151" s="56"/>
      <c r="G151" s="56"/>
      <c r="H151" s="56"/>
      <c r="S151" t="str">
        <f>'Table Centres'!A148</f>
        <v>851405  C.F.P. de Blainville</v>
      </c>
      <c r="T151" t="str">
        <f>'Table Programmes'!A149</f>
        <v>197799  Commercial Vehicle Mechanics</v>
      </c>
    </row>
    <row r="152" spans="1:20" ht="12.75" hidden="1">
      <c r="A152" t="str">
        <f>'Table Centres'!A59</f>
        <v>741403  C.F.P. Qualitech</v>
      </c>
      <c r="B152" t="str">
        <f>'Table Programmes'!A60</f>
        <v>123299  Mécanique de machines fixes (vapeur)</v>
      </c>
      <c r="E152" s="56"/>
      <c r="F152" s="56"/>
      <c r="G152" s="56"/>
      <c r="H152" s="56"/>
      <c r="S152" t="str">
        <f>'Table Centres'!A149</f>
        <v>851407  Centre de formation agricole de Mirabel</v>
      </c>
      <c r="T152" t="str">
        <f>'Table Programmes'!A150</f>
        <v>198799  Travel Services</v>
      </c>
    </row>
    <row r="153" spans="1:20" ht="12.75" hidden="1">
      <c r="A153" t="str">
        <f>'Table Centres'!A60</f>
        <v>741404  C.F.P. Bel-Avenir</v>
      </c>
      <c r="B153" t="str">
        <f>'Table Programmes'!A61</f>
        <v>123302  Opération d'usine de traitement des eaux</v>
      </c>
      <c r="E153" s="56"/>
      <c r="F153" s="56"/>
      <c r="G153" s="56"/>
      <c r="H153" s="56"/>
      <c r="S153" t="str">
        <f>'Table Centres'!A150</f>
        <v>851797  Établissement Archambault</v>
      </c>
      <c r="T153" t="str">
        <f>'Table Programmes'!A151</f>
        <v>199002  Industrial Construction and Maintenance Mechanics</v>
      </c>
    </row>
    <row r="154" spans="1:20" ht="12.75" hidden="1">
      <c r="A154" t="str">
        <f>'Table Centres'!A61</f>
        <v>742451  Carrefour formation Mauricie</v>
      </c>
      <c r="B154" t="str">
        <f>'Table Programmes'!A62</f>
        <v>125099  Mécanique marine</v>
      </c>
      <c r="E154" s="56"/>
      <c r="F154" s="56"/>
      <c r="G154" s="56"/>
      <c r="H154" s="56"/>
      <c r="S154" t="str">
        <f>'Table Centres'!A151</f>
        <v>851798  Établissement Leclerc</v>
      </c>
      <c r="T154" t="str">
        <f>'Table Programmes'!A152</f>
        <v>199301  Machining Technics (chem. 1)</v>
      </c>
    </row>
    <row r="155" spans="1:20" ht="12.75" hidden="1">
      <c r="A155" t="str">
        <f>'Table Centres'!A62</f>
        <v>742461  École forestière La Tuque</v>
      </c>
      <c r="B155" t="str">
        <f>'Table Programmes'!A63</f>
        <v>125102  Mécanique de véhicules lourds (chem. 2)</v>
      </c>
      <c r="E155" s="56"/>
      <c r="F155" s="56"/>
      <c r="G155" s="56"/>
      <c r="H155" s="56"/>
      <c r="S155" t="str">
        <f>'Table Centres'!A152</f>
        <v>851799  Centre fédéral de formation</v>
      </c>
      <c r="T155" t="str">
        <f>'Table Programmes'!A153</f>
        <v>199302  Machining Technics</v>
      </c>
    </row>
    <row r="156" spans="1:20" ht="12.75" hidden="1">
      <c r="A156" t="str">
        <f>'Table Centres'!A63</f>
        <v>751422  C.F.P. Du Granit</v>
      </c>
      <c r="B156" t="str">
        <f>'Table Programmes'!A64</f>
        <v>128599  Épilation à l'électricité</v>
      </c>
      <c r="E156" s="56"/>
      <c r="F156" s="56"/>
      <c r="G156" s="56"/>
      <c r="H156" s="56"/>
      <c r="S156" t="str">
        <f>'Table Centres'!A153</f>
        <v>852400  Centre d'Études professionnelles</v>
      </c>
      <c r="T156" t="str">
        <f>'Table Programmes'!A154</f>
        <v>199599  Electronic Appliances Servicing (Television)</v>
      </c>
    </row>
    <row r="157" spans="1:20" ht="12.75" hidden="1">
      <c r="A157" t="str">
        <f>'Table Centres'!A64</f>
        <v>751423  C.F.P. De Coaticook</v>
      </c>
      <c r="B157" t="str">
        <f>'Table Programmes'!A65</f>
        <v>128799  Esthétique et maquillage</v>
      </c>
      <c r="E157" s="56"/>
      <c r="F157" s="56"/>
      <c r="G157" s="56"/>
      <c r="H157" s="56"/>
      <c r="S157" t="str">
        <f>'Table Centres'!A154</f>
        <v>852401  Centre de formation du transport routier de Saint-Jérome</v>
      </c>
      <c r="T157" t="str">
        <f>'Table Programmes'!A155</f>
        <v>500099  Estimation en électricité</v>
      </c>
    </row>
    <row r="158" spans="1:20" ht="12.75" hidden="1">
      <c r="A158" t="str">
        <f>'Table Centres'!A65</f>
        <v>752470  C.F.P. 24 Juin</v>
      </c>
      <c r="B158" t="str">
        <f>'Table Programmes'!A66</f>
        <v>129299  Confection, vente et mode</v>
      </c>
      <c r="E158" s="56"/>
      <c r="F158" s="56"/>
      <c r="G158" s="56"/>
      <c r="H158" s="56"/>
      <c r="S158" t="str">
        <f>'Table Centres'!A155</f>
        <v>852402  Centre Performance Plus</v>
      </c>
      <c r="T158" t="str">
        <f>'Table Programmes'!A156</f>
        <v>500199  Électricité d'entretien</v>
      </c>
    </row>
    <row r="159" spans="1:20" ht="12.75" hidden="1">
      <c r="A159" t="str">
        <f>'Table Centres'!A66</f>
        <v>753401  C.F.P. de L'Asbesterie</v>
      </c>
      <c r="B159" t="str">
        <f>'Table Programmes'!A67</f>
        <v>129502  Intervention en cas d'incendie (chem. 2)</v>
      </c>
      <c r="E159" s="56"/>
      <c r="F159" s="56"/>
      <c r="G159" s="56"/>
      <c r="H159" s="56"/>
      <c r="S159" t="str">
        <f>'Table Centres'!A156</f>
        <v>853401  C.F.P. Le Florès</v>
      </c>
      <c r="T159" t="str">
        <f>'Table Programmes'!A157</f>
        <v>500499  Abattage et façonnage des bois</v>
      </c>
    </row>
    <row r="160" spans="1:20" ht="12.75" hidden="1">
      <c r="A160" t="str">
        <f>'Table Centres'!A67</f>
        <v>753402  C.F.P. de Memphrémagog</v>
      </c>
      <c r="B160" t="str">
        <f>'Table Programmes'!A68</f>
        <v>133699  Imprimerie</v>
      </c>
      <c r="E160" s="56"/>
      <c r="F160" s="56"/>
      <c r="G160" s="56"/>
      <c r="H160" s="56"/>
      <c r="S160" t="str">
        <f>'Table Centres'!A157</f>
        <v>853402  C.F.P. Le Virage</v>
      </c>
      <c r="T160" t="str">
        <f>'Table Programmes'!A158</f>
        <v>500599  Décoration intérieure et étalage</v>
      </c>
    </row>
    <row r="161" spans="1:20" ht="12.75" hidden="1">
      <c r="A161" t="str">
        <f>'Table Centres'!A68</f>
        <v>753403  C.F.P. Morilac</v>
      </c>
      <c r="B161" t="str">
        <f>'Table Programmes'!A69</f>
        <v>133899  Photocomposition</v>
      </c>
      <c r="E161" s="56"/>
      <c r="F161" s="56"/>
      <c r="G161" s="56"/>
      <c r="H161" s="56"/>
      <c r="S161" t="str">
        <f>'Table Centres'!A158</f>
        <v>853428  C.F.P. Des Sommets</v>
      </c>
      <c r="T161" t="str">
        <f>'Table Programmes'!A159</f>
        <v>500699  Mécanique d'entretien en commandes industrielles</v>
      </c>
    </row>
    <row r="162" spans="1:20" ht="12.75" hidden="1">
      <c r="A162" t="str">
        <f>'Table Centres'!A69</f>
        <v>759401  C.F.P. Chisasibi</v>
      </c>
      <c r="B162" t="str">
        <f>'Table Programmes'!A70</f>
        <v>133999  Photolithographie</v>
      </c>
      <c r="E162" s="56"/>
      <c r="F162" s="56"/>
      <c r="G162" s="56"/>
      <c r="H162" s="56"/>
      <c r="S162" t="str">
        <f>'Table Centres'!A159</f>
        <v>853430  École hôtelière des Laurentides</v>
      </c>
      <c r="T162" t="str">
        <f>'Table Programmes'!A160</f>
        <v>500899  Informatique (exploitation du matériel)</v>
      </c>
    </row>
    <row r="163" spans="1:20" ht="12.75" hidden="1">
      <c r="A163" t="str">
        <f>'Table Centres'!A70</f>
        <v>759403  C.F.P. Mistissini</v>
      </c>
      <c r="B163" t="str">
        <f>'Table Programmes'!A71</f>
        <v>134099  Impression presse offset et platine automatique</v>
      </c>
      <c r="E163" s="56"/>
      <c r="F163" s="56"/>
      <c r="G163" s="56"/>
      <c r="H163" s="56"/>
      <c r="S163" t="str">
        <f>'Table Centres'!A160</f>
        <v>854401  Centre de formation professionnelle</v>
      </c>
      <c r="T163" t="str">
        <f>'Table Programmes'!A161</f>
        <v>500999  Diesel (injection et contrôles électroniques)</v>
      </c>
    </row>
    <row r="164" spans="1:20" ht="12.75" hidden="1">
      <c r="A164" t="str">
        <f>'Table Centres'!A71</f>
        <v>761470  C.F.P. Daniel-Johnson</v>
      </c>
      <c r="B164" t="str">
        <f>'Table Programmes'!A72</f>
        <v>134199  Horlogerie-bijouterie</v>
      </c>
      <c r="E164" s="56"/>
      <c r="F164" s="56"/>
      <c r="G164" s="56"/>
      <c r="H164" s="56"/>
      <c r="S164" t="str">
        <f>'Table Centres'!A161</f>
        <v>854484  Laurentian Regional High School</v>
      </c>
      <c r="T164" t="str">
        <f>'Table Programmes'!A162</f>
        <v>501099  Mécanique agricole d'entretien</v>
      </c>
    </row>
    <row r="165" spans="1:20" ht="12.75" hidden="1">
      <c r="A165" t="str">
        <f>'Table Centres'!A72</f>
        <v>761475  C.F.P. Antoine-de-St-Exupéry</v>
      </c>
      <c r="B165" t="str">
        <f>'Table Programmes'!A73</f>
        <v>134699  Réparation d'appareils électroménagers</v>
      </c>
      <c r="E165" s="56"/>
      <c r="F165" s="56"/>
      <c r="G165" s="56"/>
      <c r="H165" s="56"/>
      <c r="S165" t="str">
        <f>'Table Centres'!A162</f>
        <v>854798  Pénitencier LaMacaza</v>
      </c>
      <c r="T165" t="str">
        <f>'Table Programmes'!A163</f>
        <v>501199  Systèmes spécialisés - mécanique agricole</v>
      </c>
    </row>
    <row r="166" spans="1:20" ht="12.75" hidden="1">
      <c r="A166" t="str">
        <f>'Table Centres'!A73</f>
        <v>761477  Centre de formation des métiers de l'acier.</v>
      </c>
      <c r="B166" t="str">
        <f>'Table Programmes'!A74</f>
        <v>134799  Électromécanique de machines distributrices</v>
      </c>
      <c r="E166" s="56"/>
      <c r="F166" s="56"/>
      <c r="G166" s="56"/>
      <c r="H166" s="56"/>
      <c r="S166" t="str">
        <f>'Table Centres'!A163</f>
        <v>861400  Centre de formation professionnelle</v>
      </c>
      <c r="T166" t="str">
        <f>'Table Programmes'!A164</f>
        <v>501299  Mécanique d'entretien préventif et prospectif industriel</v>
      </c>
    </row>
    <row r="167" spans="1:20" ht="12.75" hidden="1">
      <c r="A167" t="str">
        <f>'Table Centres'!A74</f>
        <v>761478  C.F.P. Anjou</v>
      </c>
      <c r="B167" t="str">
        <f>'Table Programmes'!A75</f>
        <v>134899  Télécommunications (opération)</v>
      </c>
      <c r="E167" s="56"/>
      <c r="F167" s="56"/>
      <c r="G167" s="56"/>
      <c r="H167" s="56"/>
      <c r="S167" t="str">
        <f>'Table Centres'!A164</f>
        <v>861430  Centre Bernard-Gariépy</v>
      </c>
      <c r="T167" t="str">
        <f>'Table Programmes'!A165</f>
        <v>501399  Photographie</v>
      </c>
    </row>
    <row r="168" spans="1:20" ht="12.75" hidden="1">
      <c r="A168" t="str">
        <f>'Table Centres'!A75</f>
        <v>761490  C.F.P. Calixa-Lavallée</v>
      </c>
      <c r="B168" t="str">
        <f>'Table Programmes'!A76</f>
        <v>135102  Sylviculture</v>
      </c>
      <c r="E168" s="56"/>
      <c r="F168" s="56"/>
      <c r="G168" s="56"/>
      <c r="H168" s="56"/>
      <c r="S168" t="str">
        <f>'Table Centres'!A165</f>
        <v>862423  École professionnelle de Saint-Hyacinthe</v>
      </c>
      <c r="T168" t="str">
        <f>'Table Programmes'!A166</f>
        <v>501499  Plomberie-chauffage</v>
      </c>
    </row>
    <row r="169" spans="1:20" ht="12.75" hidden="1">
      <c r="A169" t="str">
        <f>'Table Centres'!A76</f>
        <v>762414  C.F.P. Saint-Henri</v>
      </c>
      <c r="B169" t="str">
        <f>'Table Programmes'!A77</f>
        <v>135299  Réparation et dépannage de systèmes de sécurité</v>
      </c>
      <c r="E169" s="56"/>
      <c r="F169" s="56"/>
      <c r="G169" s="56"/>
      <c r="H169" s="56"/>
      <c r="S169" t="str">
        <f>'Table Centres'!A166</f>
        <v>863460  École professionnelle des métiers</v>
      </c>
      <c r="T169" t="str">
        <f>'Table Programmes'!A167</f>
        <v>501599  Finition de mobilier</v>
      </c>
    </row>
    <row r="170" spans="1:20" ht="12.75" hidden="1">
      <c r="A170" t="str">
        <f>'Table Centres'!A77</f>
        <v>762435  École des métiers de l'équipement de Montréal</v>
      </c>
      <c r="B170" t="str">
        <f>'Table Programmes'!A78</f>
        <v>135302  Prévention des incendies</v>
      </c>
      <c r="E170" s="56"/>
      <c r="F170" s="56"/>
      <c r="G170" s="56"/>
      <c r="H170" s="56"/>
      <c r="S170" t="str">
        <f>'Table Centres'!A167</f>
        <v>863467  C.F.P. Chanoine Armand Racicot</v>
      </c>
      <c r="T170" t="str">
        <f>'Table Programmes'!A168</f>
        <v>501999  Usinage sur machines-outils à commande numérique</v>
      </c>
    </row>
    <row r="171" spans="1:20" ht="12.75" hidden="1">
      <c r="A171" t="str">
        <f>'Table Centres'!A78</f>
        <v>762457  C.F.P. Louis-Riel</v>
      </c>
      <c r="B171" t="str">
        <f>'Table Programmes'!A79</f>
        <v>141199  Bijouterie-joaillerie</v>
      </c>
      <c r="E171" s="56"/>
      <c r="F171" s="56"/>
      <c r="G171" s="56"/>
      <c r="H171" s="56"/>
      <c r="S171" t="str">
        <f>'Table Centres'!A168</f>
        <v>864478  C.F.P. Gérard Filion</v>
      </c>
      <c r="T171" t="str">
        <f>'Table Programmes'!A169</f>
        <v>502099  Assemblage de structures métalliques</v>
      </c>
    </row>
    <row r="172" spans="1:20" ht="12.75" hidden="1">
      <c r="A172" t="str">
        <f>'Table Centres'!A79</f>
        <v>762474  C.F.P. Pierre-Dupuy ( Région de Montréal )</v>
      </c>
      <c r="B172" t="str">
        <f>'Table Programmes'!A80</f>
        <v>141299  Comptabilité</v>
      </c>
      <c r="E172" s="56"/>
      <c r="F172" s="56"/>
      <c r="G172" s="56"/>
      <c r="H172" s="56"/>
      <c r="S172" t="str">
        <f>'Table Centres'!A169</f>
        <v>864480  C.F.P. Jacques-Rousseau</v>
      </c>
      <c r="T172" t="str">
        <f>'Table Programmes'!A170</f>
        <v>502199  Ferblanterie-tôlerie</v>
      </c>
    </row>
    <row r="173" spans="1:20" ht="12.75" hidden="1">
      <c r="A173" t="str">
        <f>'Table Centres'!A80</f>
        <v>762477  École des métiers de la construction de Montréal</v>
      </c>
      <c r="B173" t="str">
        <f>'Table Programmes'!A81</f>
        <v>141399  Secrétariat</v>
      </c>
      <c r="E173" s="56"/>
      <c r="F173" s="56"/>
      <c r="G173" s="56"/>
      <c r="H173" s="56"/>
      <c r="S173" t="str">
        <f>'Table Centres'!A170</f>
        <v>864490  C.F.P. Pierre-Dupuy</v>
      </c>
      <c r="T173" t="str">
        <f>'Table Programmes'!A171</f>
        <v>502299  Réparation et installation d'appareils électroniques domestiques</v>
      </c>
    </row>
    <row r="174" spans="1:20" ht="12.75" hidden="1">
      <c r="A174" t="str">
        <f>'Table Centres'!A81</f>
        <v>762478  C.F.P. Stella-Maris</v>
      </c>
      <c r="B174" t="str">
        <f>'Table Programmes'!A82</f>
        <v>142699  Assistance technique en pharmacie</v>
      </c>
      <c r="E174" s="56"/>
      <c r="F174" s="56"/>
      <c r="G174" s="56"/>
      <c r="H174" s="56"/>
      <c r="S174" t="str">
        <f>'Table Centres'!A171</f>
        <v>865435  C.F.P. Des Patriotes</v>
      </c>
      <c r="T174" t="str">
        <f>'Table Programmes'!A172</f>
        <v>502399  Techniques d'entretien d'équipement de bureau</v>
      </c>
    </row>
    <row r="175" spans="1:20" ht="12.75" hidden="1">
      <c r="A175" t="str">
        <f>'Table Centres'!A82</f>
        <v>762486  C.F.P. Père-Marquette</v>
      </c>
      <c r="B175" t="str">
        <f>'Table Programmes'!A83</f>
        <v>142802  Charpenterie-menuiserie</v>
      </c>
      <c r="E175" s="56"/>
      <c r="F175" s="56"/>
      <c r="G175" s="56"/>
      <c r="H175" s="56"/>
      <c r="S175" t="str">
        <f>'Table Centres'!A172</f>
        <v>866470  Centre régional intégré de formation</v>
      </c>
      <c r="T175" t="str">
        <f>'Table Programmes'!A173</f>
        <v>502499  Réparation d'appareils électroménagers</v>
      </c>
    </row>
    <row r="176" spans="1:20" ht="12.75" hidden="1">
      <c r="A176" t="str">
        <f>'Table Centres'!A83</f>
        <v>762494  C.F.P. des métiers de l'aérospatiale de Montréal.</v>
      </c>
      <c r="B176" t="str">
        <f>'Table Programmes'!A84</f>
        <v>143002  Électricité de construction</v>
      </c>
      <c r="E176" s="56"/>
      <c r="F176" s="56"/>
      <c r="G176" s="56"/>
      <c r="H176" s="56"/>
      <c r="S176" t="str">
        <f>'Table Centres'!A173</f>
        <v>866471  Centre de formation professionnelle</v>
      </c>
      <c r="T176" t="str">
        <f>'Table Programmes'!A174</f>
        <v>502599  Électromécanique de production automatisée</v>
      </c>
    </row>
    <row r="177" spans="1:20" ht="12.75" hidden="1">
      <c r="A177" t="str">
        <f>'Table Centres'!A84</f>
        <v>762XX1  École Édouard Montpetit</v>
      </c>
      <c r="B177" t="str">
        <f>'Table Programmes'!A85</f>
        <v>144099  Rembourrage</v>
      </c>
      <c r="E177" s="56"/>
      <c r="F177" s="56"/>
      <c r="G177" s="56"/>
      <c r="H177" s="56"/>
      <c r="S177" t="str">
        <f>'Table Centres'!A174</f>
        <v>866798  Établissement de Cowansville</v>
      </c>
      <c r="T177" t="str">
        <f>'Table Programmes'!A175</f>
        <v>502699  Installation et réparation d'équipement de télécommunication</v>
      </c>
    </row>
    <row r="178" spans="1:20" ht="12.75" hidden="1">
      <c r="A178" t="str">
        <f>'Table Centres'!A85</f>
        <v>763401  C.I.A de LaSalle</v>
      </c>
      <c r="B178" t="str">
        <f>'Table Programmes'!A86</f>
        <v>144299  Gabarits et échantillons</v>
      </c>
      <c r="E178" s="56"/>
      <c r="F178" s="56"/>
      <c r="G178" s="56"/>
      <c r="H178" s="56"/>
      <c r="S178" t="str">
        <f>'Table Centres'!A175</f>
        <v>867420  C.F.P. Compétences Rive-Sud</v>
      </c>
      <c r="T178" t="str">
        <f>'Table Programmes'!A176</f>
        <v>502799  Dessin industriel</v>
      </c>
    </row>
    <row r="179" spans="1:20" ht="12.75" hidden="1">
      <c r="A179" t="str">
        <f>'Table Centres'!A86</f>
        <v>763402  C.I.A de Saint-Laurent</v>
      </c>
      <c r="B179" t="str">
        <f>'Table Programmes'!A87</f>
        <v>144502  Réfrigération (chem. 2)</v>
      </c>
      <c r="E179" s="56"/>
      <c r="F179" s="56"/>
      <c r="G179" s="56"/>
      <c r="H179" s="56"/>
      <c r="S179" t="str">
        <f>'Table Centres'!A176</f>
        <v>867430  C.F.P. de Chateauguay</v>
      </c>
      <c r="T179" t="str">
        <f>'Table Programmes'!A177</f>
        <v>502899  Fabrication en série de meubles et de produits en bois ouvré</v>
      </c>
    </row>
    <row r="180" spans="1:20" ht="12.75" hidden="1">
      <c r="A180" t="str">
        <f>'Table Centres'!A87</f>
        <v>763403  C.I.A de Verdun</v>
      </c>
      <c r="B180" t="str">
        <f>'Table Programmes'!A88</f>
        <v>144599  Réfrigération</v>
      </c>
      <c r="E180" s="56"/>
      <c r="F180" s="56"/>
      <c r="G180" s="56"/>
      <c r="H180" s="56"/>
      <c r="S180" t="str">
        <f>'Table Centres'!A177</f>
        <v>868400  C.F.P. de la Pointe-du-Lac</v>
      </c>
      <c r="T180" t="str">
        <f>'Table Programmes'!A178</f>
        <v>503099  Ébénisterie</v>
      </c>
    </row>
    <row r="181" spans="1:20" ht="12.75" hidden="1">
      <c r="A181" t="str">
        <f>'Table Centres'!A88</f>
        <v>763404  C.F.P. Dalbé-Viau</v>
      </c>
      <c r="B181" t="str">
        <f>'Table Programmes'!A89</f>
        <v>145199  Vente pièces de quincaillerie, bois et matériaux de construction</v>
      </c>
      <c r="E181" s="56"/>
      <c r="F181" s="56"/>
      <c r="G181" s="56"/>
      <c r="H181" s="56"/>
      <c r="S181" t="str">
        <f>'Table Centres'!A178</f>
        <v>868401  C.F.P. des Moissons</v>
      </c>
      <c r="T181" t="str">
        <f>'Table Programmes'!A179</f>
        <v>503199  Rembourrage industriel</v>
      </c>
    </row>
    <row r="182" spans="1:20" ht="12.75" hidden="1">
      <c r="A182" t="str">
        <f>'Table Centres'!A89</f>
        <v>763405  C.F.P. Émile Legault</v>
      </c>
      <c r="B182" t="str">
        <f>'Table Programmes'!A90</f>
        <v>145302  Électromécanique de systèmes automatisés</v>
      </c>
      <c r="E182" s="56"/>
      <c r="F182" s="56"/>
      <c r="G182" s="56"/>
      <c r="H182" s="56"/>
      <c r="S182" t="str">
        <f>'Table Centres'!A179</f>
        <v>869401  École secondaire technique Paul-Gérin Lajoie</v>
      </c>
      <c r="T182" t="str">
        <f>'Table Programmes'!A180</f>
        <v>503299  Pose de revêtements de toiture</v>
      </c>
    </row>
    <row r="183" spans="1:20" ht="12.75" hidden="1">
      <c r="A183" t="str">
        <f>'Table Centres'!A90</f>
        <v>763410  C.F.P. de Verdun</v>
      </c>
      <c r="B183" t="str">
        <f>'Table Programmes'!A91</f>
        <v>146099  Secrétariat bureautisé</v>
      </c>
      <c r="E183" s="56"/>
      <c r="F183" s="56"/>
      <c r="G183" s="56"/>
      <c r="H183" s="56"/>
      <c r="S183" t="str">
        <f>'Table Centres'!A180</f>
        <v>871401  Centre de formation professionnelle</v>
      </c>
      <c r="T183" t="str">
        <f>'Table Programmes'!A181</f>
        <v>503599  Esthétique</v>
      </c>
    </row>
    <row r="184" spans="1:20" ht="12.75" hidden="1">
      <c r="A184" t="str">
        <f>'Table Centres'!A91</f>
        <v>763413  CIMME</v>
      </c>
      <c r="B184" t="str">
        <f>'Table Programmes'!A92</f>
        <v>146799  Mécanique de tôlerie aéronautique</v>
      </c>
      <c r="E184" s="56"/>
      <c r="F184" s="56"/>
      <c r="G184" s="56"/>
      <c r="H184" s="56"/>
      <c r="S184" t="str">
        <f>'Table Centres'!A181</f>
        <v>872467  Centre de formation Vision 20-20</v>
      </c>
      <c r="T184" t="str">
        <f>'Table Programmes'!A182</f>
        <v>503799  Vente</v>
      </c>
    </row>
    <row r="185" spans="1:20" ht="12.75" hidden="1">
      <c r="A185" t="str">
        <f>'Table Centres'!A92</f>
        <v>763417  C.I.A de L'Ouest-de-l'île</v>
      </c>
      <c r="B185" t="str">
        <f>'Table Programmes'!A93</f>
        <v>147099  Mécanique de plomberie-chauffage</v>
      </c>
      <c r="E185" s="56"/>
      <c r="F185" s="56"/>
      <c r="G185" s="56"/>
      <c r="H185" s="56"/>
      <c r="S185" t="str">
        <f>'Table Centres'!A182</f>
        <v>873402  Centre Paul-Rousseau</v>
      </c>
      <c r="T185" t="str">
        <f>'Table Programmes'!A183</f>
        <v>503899  Secrétariat bilingue</v>
      </c>
    </row>
    <row r="186" spans="1:20" ht="12.75" hidden="1">
      <c r="A186" t="str">
        <f>'Table Centres'!A93</f>
        <v>763418  C.F.P. de Lachine</v>
      </c>
      <c r="B186" t="str">
        <f>'Table Programmes'!A94</f>
        <v>147399  Dessin de mécanique du bâtiment</v>
      </c>
      <c r="E186" s="56"/>
      <c r="F186" s="56"/>
      <c r="G186" s="56"/>
      <c r="H186" s="56"/>
      <c r="S186" t="str">
        <f>'Table Centres'!A183</f>
        <v>873403  Centre Marie-Rivier</v>
      </c>
      <c r="T186" t="str">
        <f>'Table Programmes'!A184</f>
        <v>503999  Pâtisserie</v>
      </c>
    </row>
    <row r="187" spans="1:20" ht="12.75" hidden="1">
      <c r="A187" t="str">
        <f>'Table Centres'!A94</f>
        <v>769402  C.F.P. Kajusivik</v>
      </c>
      <c r="B187" t="str">
        <f>'Table Programmes'!A95</f>
        <v>147401  Mécanique automobile (chem. 1)</v>
      </c>
      <c r="E187" s="56"/>
      <c r="F187" s="56"/>
      <c r="G187" s="56"/>
      <c r="H187" s="56"/>
      <c r="S187" t="str">
        <f>'Table Centres'!A184</f>
        <v>873408  Centre André-Morissette</v>
      </c>
      <c r="T187" t="str">
        <f>'Table Programmes'!A185</f>
        <v>504099  Préparation à l'impression</v>
      </c>
    </row>
    <row r="188" spans="1:20" ht="12.75" hidden="1">
      <c r="A188" t="str">
        <f>'Table Centres'!A95</f>
        <v>769412  C.F.P. du Nunavik</v>
      </c>
      <c r="B188" t="str">
        <f>'Table Programmes'!A96</f>
        <v>147402  Mécanique automobile (générale)</v>
      </c>
      <c r="E188" s="56"/>
      <c r="F188" s="56"/>
      <c r="G188" s="56"/>
      <c r="H188" s="56"/>
      <c r="S188" t="str">
        <f>'Table Centres'!A185</f>
        <v>881428  Centre de formation Eastern Québec</v>
      </c>
      <c r="T188" t="str">
        <f>'Table Programmes'!A186</f>
        <v>504199  Matriçage</v>
      </c>
    </row>
    <row r="189" spans="1:20" ht="12.75" hidden="1">
      <c r="A189" t="str">
        <f>'Table Centres'!A96</f>
        <v>771440  C.F.P. compétences Outaouais</v>
      </c>
      <c r="B189" t="str">
        <f>'Table Programmes'!A97</f>
        <v>147699  Mécanique de véhicules de loisirs et d'entretien</v>
      </c>
      <c r="E189" s="56"/>
      <c r="F189" s="56"/>
      <c r="G189" s="56"/>
      <c r="H189" s="56"/>
      <c r="S189" t="str">
        <f>'Table Centres'!A186</f>
        <v>882406  C.F.P. de Hopetown</v>
      </c>
      <c r="T189" t="str">
        <f>'Table Programmes'!A187</f>
        <v>504299  Outillage</v>
      </c>
    </row>
    <row r="190" spans="1:20" ht="12.75" hidden="1">
      <c r="A190" t="str">
        <f>'Table Centres'!A97</f>
        <v>771490  Centre A.C.S</v>
      </c>
      <c r="B190" t="str">
        <f>'Table Programmes'!A98</f>
        <v>148499  Mécanique de bateaux de pêche</v>
      </c>
      <c r="E190" s="56"/>
      <c r="F190" s="56"/>
      <c r="G190" s="56"/>
      <c r="H190" s="56"/>
      <c r="S190" t="str">
        <f>'Table Centres'!A187</f>
        <v>882413  C.F.P. de Wakeham</v>
      </c>
      <c r="T190" t="str">
        <f>'Table Programmes'!A188</f>
        <v>504399  Spécialités en horticulture</v>
      </c>
    </row>
    <row r="191" spans="1:20" ht="12.75" hidden="1">
      <c r="A191" t="str">
        <f>'Table Centres'!A98</f>
        <v>772402  Centre Vision Avenir F.P</v>
      </c>
      <c r="B191" t="str">
        <f>'Table Programmes'!A99</f>
        <v>148799  Commercialisation des voyages</v>
      </c>
      <c r="E191" s="56"/>
      <c r="F191" s="56"/>
      <c r="G191" s="56"/>
      <c r="H191" s="56"/>
      <c r="S191" t="str">
        <f>'Table Centres'!A188</f>
        <v>883401  Vocational Education Center</v>
      </c>
      <c r="T191" t="str">
        <f>'Table Programmes'!A189</f>
        <v>504599  Assistance familiale et sociale aux personnes à domicile</v>
      </c>
    </row>
    <row r="192" spans="1:20" ht="12.75" hidden="1">
      <c r="A192" t="str">
        <f>'Table Centres'!A99</f>
        <v>772442  C.F.P. de l'Outaouais</v>
      </c>
      <c r="B192" t="str">
        <f>'Table Programmes'!A100</f>
        <v>148899  Mécanique - machine à coudre industrielle</v>
      </c>
      <c r="E192" s="56"/>
      <c r="F192" s="56"/>
      <c r="G192" s="56"/>
      <c r="H192" s="56"/>
      <c r="S192" t="str">
        <f>'Table Centres'!A189</f>
        <v>883402  Vocational Education Center ( Lennoxville )</v>
      </c>
      <c r="T192" t="str">
        <f>'Table Programmes'!A190</f>
        <v>504999  Mécanique de véhicules lourds routiers</v>
      </c>
    </row>
    <row r="193" spans="1:20" ht="12.75" hidden="1">
      <c r="A193" t="str">
        <f>'Table Centres'!A100</f>
        <v>773440  Centre Relais de la Lièvre</v>
      </c>
      <c r="B193" t="str">
        <f>'Table Programmes'!A101</f>
        <v>148999  Réparation d'armes à feu</v>
      </c>
      <c r="E193" s="56"/>
      <c r="F193" s="56"/>
      <c r="G193" s="56"/>
      <c r="H193" s="56"/>
      <c r="S193" t="str">
        <f>'Table Centres'!A190</f>
        <v>884450  ACCESS</v>
      </c>
      <c r="T193" t="str">
        <f>'Table Programmes'!A191</f>
        <v>505099  Montage mécanique en aérospatiale</v>
      </c>
    </row>
    <row r="194" spans="1:20" ht="12.75" hidden="1">
      <c r="A194" t="str">
        <f>'Table Centres'!A101</f>
        <v>773450  C.F.P. Seigneurie</v>
      </c>
      <c r="B194" t="str">
        <f>'Table Programmes'!A102</f>
        <v>149001  Mécanique industrielle (chem. 1)</v>
      </c>
      <c r="E194" s="56"/>
      <c r="F194" s="56"/>
      <c r="G194" s="56"/>
      <c r="H194" s="56"/>
      <c r="S194" t="str">
        <f>'Table Centres'!A191</f>
        <v>885401  Adult Education Center</v>
      </c>
      <c r="T194" t="str">
        <f>'Table Programmes'!A192</f>
        <v>505199  Montage-câblage en aérospatiale</v>
      </c>
    </row>
    <row r="195" spans="1:20" ht="12.75" hidden="1">
      <c r="A195" t="str">
        <f>'Table Centres'!A102</f>
        <v>774408  C.F.P. Pontiac</v>
      </c>
      <c r="B195" t="str">
        <f>'Table Programmes'!A103</f>
        <v>149002  Mécanique industrielle de construction et d'entretien</v>
      </c>
      <c r="E195" s="56"/>
      <c r="F195" s="56"/>
      <c r="G195" s="56"/>
      <c r="H195" s="56"/>
      <c r="S195" t="str">
        <f>'Table Centres'!A192</f>
        <v>885803  C.F.P. Les Mélèzes</v>
      </c>
      <c r="T195" t="str">
        <f>'Table Programmes'!A193</f>
        <v>505299  Électricité d'entretien</v>
      </c>
    </row>
    <row r="196" spans="1:20" ht="12.75" hidden="1">
      <c r="A196" t="str">
        <f>'Table Centres'!A103</f>
        <v>774410  C.F.P. de la Vallée-de-Gatineau</v>
      </c>
      <c r="B196" t="str">
        <f>'Table Programmes'!A104</f>
        <v>149301  Techniques d'usinage (chem. 1)</v>
      </c>
      <c r="E196" s="56"/>
      <c r="F196" s="56"/>
      <c r="G196" s="56"/>
      <c r="H196" s="56"/>
      <c r="S196" t="str">
        <f>'Table Centres'!A193</f>
        <v>886411  C.F.P. Hull</v>
      </c>
      <c r="T196" t="str">
        <f>'Table Programmes'!A194</f>
        <v>505399  Gestion d'une entreprise spécialisée de la construction</v>
      </c>
    </row>
    <row r="197" spans="1:20" ht="12.75" hidden="1">
      <c r="A197" t="str">
        <f>'Table Centres'!A104</f>
        <v>781457  C.F.P. Frère Mofette</v>
      </c>
      <c r="B197" t="str">
        <f>'Table Programmes'!A105</f>
        <v>149302  Techniques d'usinage</v>
      </c>
      <c r="E197" s="56"/>
      <c r="F197" s="56"/>
      <c r="G197" s="56"/>
      <c r="H197" s="56"/>
      <c r="S197" t="str">
        <f>'Table Centres'!A194</f>
        <v>886421  Centre des carrières Western Québec</v>
      </c>
      <c r="T197" t="str">
        <f>'Table Programmes'!A195</f>
        <v>505499  Représentation</v>
      </c>
    </row>
    <row r="198" spans="1:20" ht="12.75" hidden="1">
      <c r="A198" t="str">
        <f>'Table Centres'!A105</f>
        <v>781463  C.F.P. L'Envol</v>
      </c>
      <c r="B198" t="str">
        <f>'Table Programmes'!A106</f>
        <v>149499  Conduite et réglage de machines à mouler les matières plastiques</v>
      </c>
      <c r="E198" s="56"/>
      <c r="F198" s="56"/>
      <c r="G198" s="56"/>
      <c r="H198" s="56"/>
      <c r="S198" t="str">
        <f>'Table Centres'!A195</f>
        <v>886431  C.F.P. Shawville</v>
      </c>
      <c r="T198" t="str">
        <f>'Table Programmes'!A196</f>
        <v>505599  Mécanique d'engins de chantier</v>
      </c>
    </row>
    <row r="199" spans="1:20" ht="12.75" hidden="1">
      <c r="A199" t="str">
        <f>'Table Centres'!A106</f>
        <v>782438  Centre Polymétier</v>
      </c>
      <c r="B199" t="str">
        <f>'Table Programmes'!A107</f>
        <v>149599  Dépannage d'appareils électroniques domestiques (téléviseurs)</v>
      </c>
      <c r="E199" s="56"/>
      <c r="F199" s="56"/>
      <c r="G199" s="56"/>
      <c r="H199" s="56"/>
      <c r="S199" t="str">
        <f>'Table Centres'!A196</f>
        <v>887403  Shadd Businness Centre</v>
      </c>
      <c r="T199" t="str">
        <f>'Table Programmes'!A197</f>
        <v>505699  Lancement d'une entreprise</v>
      </c>
    </row>
    <row r="200" spans="1:20" ht="12.75" hidden="1">
      <c r="A200" t="str">
        <f>'Table Centres'!A107</f>
        <v>783450  Centre de formation Haricanna</v>
      </c>
      <c r="B200" t="str">
        <f>'Table Programmes'!A108</f>
        <v>151999  Computer Repair</v>
      </c>
      <c r="E200" s="56"/>
      <c r="F200" s="56"/>
      <c r="G200" s="56"/>
      <c r="H200" s="56"/>
      <c r="S200" t="str">
        <f>'Table Centres'!A197</f>
        <v>887404  St Pius X Vocational Centre</v>
      </c>
      <c r="T200" t="str">
        <f>'Table Programmes'!A198</f>
        <v>505799  Mécanique d'ascenseurs</v>
      </c>
    </row>
    <row r="201" spans="1:20" ht="12.75" hidden="1">
      <c r="A201" t="str">
        <f>'Table Centres'!A108</f>
        <v>784440  C.F.P. Val-d'Or</v>
      </c>
      <c r="B201" t="str">
        <f>'Table Programmes'!A109</f>
        <v>153399  Automated Accounting and Finance</v>
      </c>
      <c r="E201" s="56"/>
      <c r="F201" s="56"/>
      <c r="G201" s="56"/>
      <c r="H201" s="56"/>
      <c r="S201" t="str">
        <f>'Table Centres'!A198</f>
        <v>887405  Rosemount technology centre</v>
      </c>
      <c r="T201" t="str">
        <f>'Table Programmes'!A199</f>
        <v>505899  Arpentage et topographie</v>
      </c>
    </row>
    <row r="202" spans="1:20" ht="12.75" hidden="1">
      <c r="A202" t="str">
        <f>'Table Centres'!A109</f>
        <v>785400  C.F.P. Lac Abitibi</v>
      </c>
      <c r="B202" t="str">
        <f>'Table Programmes'!A110</f>
        <v>153799  Northern Building Maintenance</v>
      </c>
      <c r="E202" s="56"/>
      <c r="F202" s="56"/>
      <c r="G202" s="56"/>
      <c r="H202" s="56"/>
      <c r="S202" t="str">
        <f>'Table Centres'!A199</f>
        <v>887406  Laurier MacDonald Vocational Center</v>
      </c>
      <c r="T202" t="str">
        <f>'Table Programmes'!A200</f>
        <v>505999  Préparation à l'impression</v>
      </c>
    </row>
    <row r="203" spans="1:20" ht="12.75" hidden="1">
      <c r="A203" t="str">
        <f>'Table Centres'!A110</f>
        <v>791446  Centre de formation professionnelle</v>
      </c>
      <c r="B203" t="str">
        <f>'Table Programmes'!A111</f>
        <v>153899  Professional Cooking</v>
      </c>
      <c r="E203" s="56"/>
      <c r="F203" s="56"/>
      <c r="G203" s="56"/>
      <c r="H203" s="56"/>
      <c r="S203" t="str">
        <f>'Table Centres'!A200</f>
        <v>887407  John F. Kennedy Businness Centre</v>
      </c>
      <c r="T203" t="str">
        <f>'Table Programmes'!A201</f>
        <v>506099  Impression et finition</v>
      </c>
    </row>
    <row r="204" spans="1:20" ht="12.75" hidden="1">
      <c r="A204" t="str">
        <f>'Table Centres'!A111</f>
        <v>791481  C.F.P. Édifice André Jacob</v>
      </c>
      <c r="B204" t="str">
        <f>'Table Programmes'!A112</f>
        <v>154099  Electronic Household Appliances II</v>
      </c>
      <c r="E204" s="56"/>
      <c r="F204" s="56"/>
      <c r="G204" s="56"/>
      <c r="H204" s="56"/>
      <c r="S204" t="str">
        <f>'Table Centres'!A201</f>
        <v>888400  C.F.P. Gordon Robertson</v>
      </c>
      <c r="T204" t="str">
        <f>'Table Programmes'!A202</f>
        <v>506699  Intervention en cas d'incendie</v>
      </c>
    </row>
    <row r="205" spans="1:20" ht="12.75" hidden="1">
      <c r="A205" t="str">
        <f>'Table Centres'!A112</f>
        <v>792440  C.F.P. A.W Gagné</v>
      </c>
      <c r="B205" t="str">
        <f>'Table Programmes'!A113</f>
        <v>154799  Secretarial Studies-Medical</v>
      </c>
      <c r="E205" s="56"/>
      <c r="F205" s="56"/>
      <c r="G205" s="56"/>
      <c r="H205" s="56"/>
      <c r="S205" t="str">
        <f>'Table Centres'!A202</f>
        <v>888401  Centre Riverside Park Academy</v>
      </c>
      <c r="T205" t="str">
        <f>'Table Programmes'!A203</f>
        <v>506799  Montage de structures en aérospatiale</v>
      </c>
    </row>
    <row r="206" spans="1:20" ht="12.75" hidden="1">
      <c r="A206" t="str">
        <f>'Table Centres'!A113</f>
        <v>801450  C.F.P. de la Jamésie</v>
      </c>
      <c r="B206" t="str">
        <f>'Table Programmes'!A114</f>
        <v>154899  Secretarial Studies-Legal</v>
      </c>
      <c r="E206" s="56"/>
      <c r="F206" s="56"/>
      <c r="G206" s="56"/>
      <c r="H206" s="56"/>
      <c r="S206" t="str">
        <f>'Table Centres'!A203</f>
        <v>888402  Centre Riverdale</v>
      </c>
      <c r="T206" t="str">
        <f>'Table Programmes'!A204</f>
        <v>506899  Épilation à l'électricité</v>
      </c>
    </row>
    <row r="207" spans="1:20" ht="12.75" hidden="1">
      <c r="A207" t="str">
        <f>'Table Centres'!A114</f>
        <v>811401  Centre de formation professionnelle</v>
      </c>
      <c r="B207" t="str">
        <f>'Table Programmes'!A115</f>
        <v>154999  General Welding</v>
      </c>
      <c r="E207" s="56"/>
      <c r="F207" s="56"/>
      <c r="G207" s="56"/>
      <c r="H207" s="56"/>
      <c r="S207" t="str">
        <f>'Table Centres'!A204</f>
        <v>888403  West Island Career Centre</v>
      </c>
      <c r="T207" t="str">
        <f>'Table Programmes'!A205</f>
        <v>506999  Soudage sur tuyaux</v>
      </c>
    </row>
    <row r="208" spans="1:20" ht="12.75" hidden="1">
      <c r="A208" t="str">
        <f>'Table Centres'!A115</f>
        <v>812407  C.F.P. Champagnat</v>
      </c>
      <c r="B208" t="str">
        <f>'Table Programmes'!A116</f>
        <v>155299  Welding Assembly</v>
      </c>
      <c r="E208" s="56"/>
      <c r="F208" s="56"/>
      <c r="G208" s="56"/>
      <c r="H208" s="56"/>
      <c r="S208" t="str">
        <f>'Table Centres'!A205</f>
        <v>889417  C.F.P. Chateauguay Valley</v>
      </c>
      <c r="T208" t="str">
        <f>'Table Programmes'!A206</f>
        <v>507099  Mécanique agricole</v>
      </c>
    </row>
    <row r="209" spans="1:20" ht="12.75" hidden="1">
      <c r="A209" t="str">
        <f>'Table Centres'!A116</f>
        <v>812440  C.F.P. C-E Pouliot</v>
      </c>
      <c r="B209" t="str">
        <f>'Table Programmes'!A117</f>
        <v>156399  Bilingual Secretary &amp; Office Automation</v>
      </c>
      <c r="E209" s="56"/>
      <c r="F209" s="56"/>
      <c r="G209" s="56"/>
      <c r="H209" s="56"/>
      <c r="S209" t="str">
        <f>'Table Centres'!A206</f>
        <v>889499  C.F.P. Nova</v>
      </c>
      <c r="T209" t="str">
        <f>'Table Programmes'!A207</f>
        <v>507199  Réalisation d'aménagements paysagers</v>
      </c>
    </row>
    <row r="210" spans="1:20" ht="12.75" hidden="1">
      <c r="A210" t="str">
        <f>'Table Centres'!A117</f>
        <v>813007  Centre spécialisé des pêches</v>
      </c>
      <c r="B210" t="str">
        <f>'Table Programmes'!A118</f>
        <v>158502  Hairdressing</v>
      </c>
      <c r="E210" s="56"/>
      <c r="F210" s="56"/>
      <c r="G210" s="56"/>
      <c r="H210" s="56"/>
      <c r="S210" t="str">
        <f>'Table Centres'!A207</f>
        <v>" "</v>
      </c>
      <c r="T210" t="str">
        <f>'Table Programmes'!A208</f>
        <v>507299  Mise en oeuvre de matériaux composites</v>
      </c>
    </row>
    <row r="211" spans="1:20" ht="12.75" hidden="1">
      <c r="A211" t="str">
        <f>'Table Centres'!A118</f>
        <v>813402  C.F.P. Chandler Grande-Rivière</v>
      </c>
      <c r="B211" t="str">
        <f>'Table Programmes'!A119</f>
        <v>158899  Ornamental Horticulture</v>
      </c>
      <c r="E211" s="56"/>
      <c r="F211" s="56"/>
      <c r="G211" s="56"/>
      <c r="H211" s="56"/>
      <c r="T211" t="str">
        <f>'Table Programmes'!A209</f>
        <v>507399  Affûtage</v>
      </c>
    </row>
    <row r="212" spans="1:20" ht="12.75" hidden="1">
      <c r="A212" t="str">
        <f>'Table Centres'!A119</f>
        <v>813403  C.F.P. Paspébiac-Bonaventure</v>
      </c>
      <c r="B212" t="str">
        <f>'Table Programmes'!A120</f>
        <v>159099  Clothing Design and Construction</v>
      </c>
      <c r="E212" s="56"/>
      <c r="F212" s="56"/>
      <c r="G212" s="56"/>
      <c r="H212" s="56"/>
      <c r="T212" t="str">
        <f>'Table Programmes'!A210</f>
        <v>507499  Fabrication de moules (plastique)</v>
      </c>
    </row>
    <row r="213" spans="1:20" ht="12.75" hidden="1">
      <c r="A213" t="str">
        <f>'Table Centres'!A120</f>
        <v>813404  Centre l'Envol</v>
      </c>
      <c r="B213" t="str">
        <f>'Table Programmes'!A121</f>
        <v>159399  Cashier and Financial Services</v>
      </c>
      <c r="E213" s="56"/>
      <c r="F213" s="56"/>
      <c r="G213" s="56"/>
      <c r="H213" s="56"/>
      <c r="T213" t="str">
        <f>'Table Programmes'!A211</f>
        <v>507599  Réfrigération</v>
      </c>
    </row>
    <row r="214" spans="1:20" ht="12.75" hidden="1">
      <c r="A214" t="str">
        <f>'Table Centres'!A121</f>
        <v>821416  Centre de formation agricole</v>
      </c>
      <c r="B214" t="str">
        <f>'Table Programmes'!A122</f>
        <v>159499  Health, Assistance and Nursing Care</v>
      </c>
      <c r="E214" s="56"/>
      <c r="F214" s="56"/>
      <c r="G214" s="56"/>
      <c r="H214" s="56"/>
      <c r="T214" t="str">
        <f>'Table Programmes'!A212</f>
        <v>507699  Pose d'armature du béton</v>
      </c>
    </row>
    <row r="215" spans="1:20" ht="12.75" hidden="1">
      <c r="A215" t="str">
        <f>'Table Centres'!A122</f>
        <v>821437  Centre sectoriel des plastiques</v>
      </c>
      <c r="B215" t="str">
        <f>'Table Programmes'!A123</f>
        <v>159599  Residential and Commercial Drafting</v>
      </c>
      <c r="E215" s="56"/>
      <c r="F215" s="56"/>
      <c r="G215" s="56"/>
      <c r="H215" s="56"/>
      <c r="T215" t="str">
        <f>'Table Programmes'!A213</f>
        <v>507799  Confection industrielle de vêtements haut de gamme</v>
      </c>
    </row>
    <row r="216" spans="1:20" ht="12.75" hidden="1">
      <c r="A216" t="str">
        <f>'Table Centres'!A123</f>
        <v>821447  C.F.P. L'Envolée de Montmagny</v>
      </c>
      <c r="B216" t="str">
        <f>'Table Programmes'!A124</f>
        <v>159799  Automotive Specialty Mechanics</v>
      </c>
      <c r="E216" s="56"/>
      <c r="F216" s="56"/>
      <c r="G216" s="56"/>
      <c r="H216" s="56"/>
      <c r="T216" t="str">
        <f>'Table Programmes'!A214</f>
        <v>507999  Arboriculture-élagage</v>
      </c>
    </row>
    <row r="217" spans="1:20" ht="12.75" hidden="1">
      <c r="A217" t="str">
        <f>'Table Centres'!A124</f>
        <v>822442  C.F.P. de Black Lake</v>
      </c>
      <c r="B217" t="str">
        <f>'Table Programmes'!A125</f>
        <v>159899  Automotive Body Repair and Repainting</v>
      </c>
      <c r="E217" s="56"/>
      <c r="F217" s="56"/>
      <c r="G217" s="56"/>
      <c r="H217" s="56"/>
      <c r="T217" t="str">
        <f>'Table Programmes'!A215</f>
        <v>508099  Rembourrage artisanal</v>
      </c>
    </row>
    <row r="218" spans="1:20" ht="12.75" hidden="1">
      <c r="A218" t="str">
        <f>'Table Centres'!A125</f>
        <v>822451  C.F.P. Le Tremplin</v>
      </c>
      <c r="B218" t="str">
        <f>'Table Programmes'!A126</f>
        <v>164299  General Drafting</v>
      </c>
      <c r="E218" s="56"/>
      <c r="F218" s="56"/>
      <c r="G218" s="56"/>
      <c r="H218" s="56"/>
      <c r="T218" t="str">
        <f>'Table Programmes'!A216</f>
        <v>508199  Assistance aux bénéficiaires en établissements de santé</v>
      </c>
    </row>
    <row r="219" spans="1:20" ht="12.75" hidden="1">
      <c r="A219" t="str">
        <f>'Table Centres'!A126</f>
        <v>823406  C.F.P. de Saint-Joseph</v>
      </c>
      <c r="B219" t="str">
        <f>'Table Programmes'!A127</f>
        <v>168099  Wildlife Conservation</v>
      </c>
      <c r="E219" s="56"/>
      <c r="F219" s="56"/>
      <c r="G219" s="56"/>
      <c r="H219" s="56"/>
      <c r="T219" t="str">
        <f>'Table Programmes'!A217</f>
        <v>508299  Nettoyage à sec et entretien de vêtements</v>
      </c>
    </row>
    <row r="220" spans="1:20" ht="12.75" hidden="1">
      <c r="A220" t="str">
        <f>'Table Centres'!A127</f>
        <v>823423  CIMIC</v>
      </c>
      <c r="B220" t="str">
        <f>'Table Programmes'!A128</f>
        <v>168899  Dental Assistance</v>
      </c>
      <c r="E220" s="56"/>
      <c r="F220" s="56"/>
      <c r="G220" s="56"/>
      <c r="H220" s="56"/>
      <c r="T220" t="str">
        <f>'Table Programmes'!A218</f>
        <v>508399  Réparation de magnétoscopes et de caméscopes</v>
      </c>
    </row>
    <row r="221" spans="1:20" ht="12.75" hidden="1">
      <c r="A221" t="str">
        <f>'Table Centres'!A128</f>
        <v>823429  C.F.P. de Sainte-Marie</v>
      </c>
      <c r="B221" t="str">
        <f>'Table Programmes'!A129</f>
        <v>169499  Woodworking</v>
      </c>
      <c r="E221" s="56"/>
      <c r="F221" s="56"/>
      <c r="G221" s="56"/>
      <c r="H221" s="56"/>
      <c r="T221" t="str">
        <f>'Table Programmes'!A219</f>
        <v>508499  Fleuristerie</v>
      </c>
    </row>
    <row r="222" spans="1:20" ht="12.75" hidden="1">
      <c r="A222" t="str">
        <f>'Table Centres'!A129</f>
        <v>823482  C.F.P. Pozer</v>
      </c>
      <c r="B222" t="str">
        <f>'Table Programmes'!A130</f>
        <v>174199  Recreational Vehicles, Equipment and Maintenance</v>
      </c>
      <c r="E222" s="56"/>
      <c r="F222" s="56"/>
      <c r="G222" s="56"/>
      <c r="H222" s="56"/>
      <c r="T222" t="str">
        <f>'Table Programmes'!A220</f>
        <v>508599  Bijouterie-joaillerie</v>
      </c>
    </row>
    <row r="223" spans="1:20" ht="12.75" hidden="1">
      <c r="A223" t="str">
        <f>'Table Centres'!A130</f>
        <v>824414  C.F.P. de Lévis</v>
      </c>
      <c r="B223" t="str">
        <f>'Table Programmes'!A131</f>
        <v>183799  Advertising Design and Production</v>
      </c>
      <c r="E223" s="56"/>
      <c r="F223" s="56"/>
      <c r="G223" s="56"/>
      <c r="H223" s="56"/>
      <c r="T223" t="str">
        <f>'Table Programmes'!A221</f>
        <v>508699  Céramique</v>
      </c>
    </row>
    <row r="224" spans="1:20" ht="12.75" hidden="1">
      <c r="A224" t="str">
        <f>'Table Centres'!A131</f>
        <v>824420  C.F.P. en montage de lignes de Saint-Henri</v>
      </c>
      <c r="B224" t="str">
        <f>'Table Programmes'!A132</f>
        <v>183999  Photolithography</v>
      </c>
      <c r="E224" s="56"/>
      <c r="F224" s="56"/>
      <c r="G224" s="56"/>
      <c r="H224" s="56"/>
      <c r="T224" t="str">
        <f>'Table Programmes'!A222</f>
        <v>508799  Réceptionniste bilingue en hôtellerie</v>
      </c>
    </row>
    <row r="225" spans="1:20" ht="12.75" hidden="1">
      <c r="A225" t="str">
        <f>'Table Centres'!A132</f>
        <v>824430  C.F.M.V.L de Saint-Romuald</v>
      </c>
      <c r="B225" t="str">
        <f>'Table Programmes'!A133</f>
        <v>184099  Printing - Offset Press and Automated Platens</v>
      </c>
      <c r="E225" s="56"/>
      <c r="F225" s="56"/>
      <c r="G225" s="56"/>
      <c r="H225" s="56"/>
      <c r="T225" t="str">
        <f>'Table Programmes'!A223</f>
        <v>508899  Sciage</v>
      </c>
    </row>
    <row r="226" spans="1:20" ht="12.75" hidden="1">
      <c r="A226" t="str">
        <f>'Table Centres'!A133</f>
        <v>824434  Centre national de conduite d'engins de chantier.</v>
      </c>
      <c r="B226" t="str">
        <f>'Table Programmes'!A134</f>
        <v>184599  Electrical House Appliances Servicing II</v>
      </c>
      <c r="E226" s="56"/>
      <c r="F226" s="56"/>
      <c r="G226" s="56"/>
      <c r="H226" s="56"/>
      <c r="T226" t="str">
        <f>'Table Programmes'!A224</f>
        <v>508999  Travail administratif en milieu inuit</v>
      </c>
    </row>
    <row r="227" spans="1:20" ht="12.75" hidden="1">
      <c r="A227" t="str">
        <f>'Table Centres'!A134</f>
        <v>824440  C.F.P. Gabriel-Rousseau</v>
      </c>
      <c r="B227" t="str">
        <f>'Table Programmes'!A135</f>
        <v>185199  Sylviculture (Anglais)</v>
      </c>
      <c r="E227" s="56"/>
      <c r="F227" s="56"/>
      <c r="G227" s="56"/>
      <c r="H227" s="56"/>
      <c r="T227" t="str">
        <f>'Table Programmes'!A225</f>
        <v>509099  Réparation d'appareils au gaz naturel</v>
      </c>
    </row>
    <row r="228" spans="1:20" ht="12.75" hidden="1">
      <c r="A228" t="str">
        <f>'Table Centres'!A135</f>
        <v>831410  C.F.P. Compétences 2000</v>
      </c>
      <c r="B228" t="str">
        <f>'Table Programmes'!A136</f>
        <v>190899  Secretarial Studies-Legal</v>
      </c>
      <c r="E228" s="56"/>
      <c r="F228" s="56"/>
      <c r="G228" s="56"/>
      <c r="H228" s="56"/>
      <c r="T228" t="str">
        <f>'Table Programmes'!A226</f>
        <v>509199  Conduite de grues</v>
      </c>
    </row>
    <row r="229" spans="1:20" ht="12.75" hidden="1">
      <c r="A229" t="str">
        <f>'Table Centres'!A136</f>
        <v>831420  C.F.P. en Métalurgie de Laval</v>
      </c>
      <c r="B229" t="str">
        <f>'Table Programmes'!A137</f>
        <v>191299  Accounting</v>
      </c>
      <c r="E229" s="56"/>
      <c r="F229" s="56"/>
      <c r="G229" s="56"/>
      <c r="H229" s="56"/>
      <c r="T229" t="str">
        <f>'Table Programmes'!A227</f>
        <v>509299  Forage et dynamitage</v>
      </c>
    </row>
    <row r="230" spans="1:20" ht="12.75" hidden="1">
      <c r="A230" t="str">
        <f>'Table Centres'!A137</f>
        <v>831430  École hôtelière de Laval</v>
      </c>
      <c r="B230" t="str">
        <f>'Table Programmes'!A138</f>
        <v>191399  Secretarial Studies</v>
      </c>
      <c r="E230" s="56"/>
      <c r="F230" s="56"/>
      <c r="G230" s="56"/>
      <c r="H230" s="56"/>
      <c r="T230" t="str">
        <f>'Table Programmes'!A228</f>
        <v>509399  Modelage</v>
      </c>
    </row>
    <row r="231" spans="1:20" ht="12.75" hidden="1">
      <c r="A231" t="str">
        <f>'Table Centres'!A138</f>
        <v>831440  École Polymécanique de Laval</v>
      </c>
      <c r="B231" t="str">
        <f>'Table Programmes'!A139</f>
        <v>192801  Carpentry (chem. 1)</v>
      </c>
      <c r="E231" s="56"/>
      <c r="F231" s="56"/>
      <c r="G231" s="56"/>
      <c r="H231" s="56"/>
      <c r="T231" t="str">
        <f>'Table Programmes'!A229</f>
        <v>509499  Aquiculture</v>
      </c>
    </row>
    <row r="232" spans="1:20" ht="12.75" hidden="1">
      <c r="A232" t="str">
        <f>'Table Centres'!A139</f>
        <v>831450  C.F.P. Paul-Émile Dufresne</v>
      </c>
      <c r="B232" t="str">
        <f>'Table Programmes'!A140</f>
        <v>192802  Carpentry</v>
      </c>
      <c r="E232" s="56"/>
      <c r="F232" s="56"/>
      <c r="G232" s="56"/>
      <c r="H232" s="56"/>
      <c r="T232" t="str">
        <f>'Table Programmes'!A230</f>
        <v>509599  Horticulture maraîchère écologique</v>
      </c>
    </row>
    <row r="233" spans="1:20" ht="12.75" hidden="1">
      <c r="A233" t="str">
        <f>'Table Centres'!A140</f>
        <v>831460  Centre de formation horticole de Laval</v>
      </c>
      <c r="B233" t="str">
        <f>'Table Programmes'!A141</f>
        <v>193002  Construction Electricity</v>
      </c>
      <c r="E233" s="56"/>
      <c r="F233" s="56"/>
      <c r="G233" s="56"/>
      <c r="H233" s="56"/>
      <c r="T233" t="str">
        <f>'Table Programmes'!A231</f>
        <v>509699  Affûtage</v>
      </c>
    </row>
    <row r="234" spans="1:20" ht="12.75" hidden="1">
      <c r="A234" t="str">
        <f>'Table Centres'!A141</f>
        <v>831470  C.F.P. Le Chantier</v>
      </c>
      <c r="B234" t="str">
        <f>'Table Programmes'!A142</f>
        <v>194501  Refrigeration (Anglais) (chem. 1)</v>
      </c>
      <c r="E234" s="56"/>
      <c r="F234" s="56"/>
      <c r="G234" s="56"/>
      <c r="H234" s="56"/>
      <c r="T234" t="str">
        <f>'Table Programmes'!A232</f>
        <v>509799  Sciage - classage</v>
      </c>
    </row>
    <row r="235" spans="1:20" ht="12.75" hidden="1">
      <c r="A235" t="str">
        <f>'Table Centres'!A142</f>
        <v>831480  C.F.P. IPIQ</v>
      </c>
      <c r="B235" t="str">
        <f>'Table Programmes'!A143</f>
        <v>194502  Refrigeration (Anglais) (chem. 2)</v>
      </c>
      <c r="E235" s="56"/>
      <c r="F235" s="56"/>
      <c r="G235" s="56"/>
      <c r="H235" s="56"/>
      <c r="T235" t="str">
        <f>'Table Programmes'!A233</f>
        <v>509899  Conduite de machinerie lourde en voirie forestière</v>
      </c>
    </row>
    <row r="236" spans="1:20" ht="12.75" hidden="1">
      <c r="A236" t="str">
        <f>'Table Centres'!A143</f>
        <v>841400  C.F.P. des Moulins</v>
      </c>
      <c r="B236" t="str">
        <f>'Table Programmes'!A144</f>
        <v>195301  Automated Systems Electromechanics</v>
      </c>
      <c r="E236" s="56"/>
      <c r="F236" s="56"/>
      <c r="G236" s="56"/>
      <c r="H236" s="56"/>
      <c r="T236" t="str">
        <f>'Table Programmes'!A234</f>
        <v>509999  Conduite machinerie - abatteuse, ébrancheuse</v>
      </c>
    </row>
    <row r="237" spans="1:20" ht="12.75" hidden="1">
      <c r="A237" t="str">
        <f>'Table Centres'!A144</f>
        <v>841401  C.F.P. des Riverains</v>
      </c>
      <c r="B237" t="str">
        <f>'Table Programmes'!A145</f>
        <v>195302  Automated Systems Electromechanics</v>
      </c>
      <c r="E237" s="56"/>
      <c r="F237" s="56"/>
      <c r="G237" s="56"/>
      <c r="H237" s="56"/>
      <c r="T237" t="str">
        <f>'Table Programmes'!A235</f>
        <v>510199  Récolte de la matière ligneuse</v>
      </c>
    </row>
    <row r="238" spans="1:20" ht="12.75" hidden="1">
      <c r="A238" t="str">
        <f>'Table Centres'!A145</f>
        <v>842401  C.F.P. de L'Argile</v>
      </c>
      <c r="B238" t="str">
        <f>'Table Programmes'!A146</f>
        <v>196099  Office Automation</v>
      </c>
      <c r="E238" s="56"/>
      <c r="F238" s="56"/>
      <c r="G238" s="56"/>
      <c r="H238" s="56"/>
      <c r="T238" t="str">
        <f>'Table Programmes'!A236</f>
        <v>510299  Classement des bois débités</v>
      </c>
    </row>
    <row r="239" spans="1:20" ht="12.75" hidden="1">
      <c r="A239" t="str">
        <f>'Table Centres'!A146</f>
        <v>851402  C.F.P. L'Émergence</v>
      </c>
      <c r="B239" t="str">
        <f>'Table Programmes'!A147</f>
        <v>197401  Automobile Mechanics</v>
      </c>
      <c r="E239" s="56"/>
      <c r="F239" s="56"/>
      <c r="G239" s="56"/>
      <c r="H239" s="56"/>
      <c r="T239" t="str">
        <f>'Table Programmes'!A237</f>
        <v>510399  Préparation des produits de la pêche</v>
      </c>
    </row>
    <row r="240" spans="1:20" ht="12.75" hidden="1">
      <c r="A240" t="str">
        <f>'Table Centres'!A147</f>
        <v>851403  C.F.P. de l'Automobile</v>
      </c>
      <c r="B240" t="str">
        <f>'Table Programmes'!A148</f>
        <v>197402  Automobile Mechanics (General)</v>
      </c>
      <c r="E240" s="56"/>
      <c r="F240" s="56"/>
      <c r="G240" s="56"/>
      <c r="H240" s="56"/>
      <c r="T240" t="str">
        <f>'Table Programmes'!A238</f>
        <v>510499  Vente des produits de la pêche</v>
      </c>
    </row>
    <row r="241" spans="1:20" ht="12.75" hidden="1">
      <c r="A241" t="str">
        <f>'Table Centres'!A148</f>
        <v>851405  C.F.P. de Blainville</v>
      </c>
      <c r="B241" t="str">
        <f>'Table Programmes'!A149</f>
        <v>197799  Commercial Vehicle Mechanics</v>
      </c>
      <c r="E241" s="56"/>
      <c r="F241" s="56"/>
      <c r="G241" s="56"/>
      <c r="H241" s="56"/>
      <c r="T241" t="str">
        <f>'Table Programmes'!A239</f>
        <v>510599  Assistance aux personnes à domicile</v>
      </c>
    </row>
    <row r="242" spans="1:20" ht="12.75" hidden="1">
      <c r="A242" t="str">
        <f>'Table Centres'!A149</f>
        <v>851407  Centre de formation agricole de Mirabel</v>
      </c>
      <c r="B242" t="str">
        <f>'Table Programmes'!A150</f>
        <v>198799  Travel Services</v>
      </c>
      <c r="E242" s="56"/>
      <c r="F242" s="56"/>
      <c r="G242" s="56"/>
      <c r="H242" s="56"/>
      <c r="T242" t="str">
        <f>'Table Programmes'!A240</f>
        <v>510699  Modelage, stratifiage en plastique renforcé</v>
      </c>
    </row>
    <row r="243" spans="1:20" ht="12.75" hidden="1">
      <c r="A243" t="str">
        <f>'Table Centres'!A150</f>
        <v>851797  Établissement Archambault</v>
      </c>
      <c r="B243" t="str">
        <f>'Table Programmes'!A151</f>
        <v>199002  Industrial Construction and Maintenance Mechanics</v>
      </c>
      <c r="E243" s="56"/>
      <c r="F243" s="56"/>
      <c r="G243" s="56"/>
      <c r="H243" s="56"/>
      <c r="T243" t="str">
        <f>'Table Programmes'!A241</f>
        <v>510799  Opération de forage au diamant - surface</v>
      </c>
    </row>
    <row r="244" spans="1:20" ht="12.75" hidden="1">
      <c r="A244" t="str">
        <f>'Table Centres'!A151</f>
        <v>851798  Établissement Leclerc</v>
      </c>
      <c r="B244" t="str">
        <f>'Table Programmes'!A152</f>
        <v>199301  Machining Technics (chem. 1)</v>
      </c>
      <c r="E244" s="56"/>
      <c r="F244" s="56"/>
      <c r="G244" s="56"/>
      <c r="H244" s="56"/>
      <c r="T244" t="str">
        <f>'Table Programmes'!A242</f>
        <v>510899  Briquetage-maçonnerie</v>
      </c>
    </row>
    <row r="245" spans="1:20" ht="12.75" hidden="1">
      <c r="A245" t="str">
        <f>'Table Centres'!A152</f>
        <v>851799  Centre fédéral de formation</v>
      </c>
      <c r="B245" t="str">
        <f>'Table Programmes'!A153</f>
        <v>199302  Machining Technics</v>
      </c>
      <c r="E245" s="56"/>
      <c r="F245" s="56"/>
      <c r="G245" s="56"/>
      <c r="H245" s="56"/>
      <c r="T245" t="str">
        <f>'Table Programmes'!A243</f>
        <v>510999  Extraction de minerai</v>
      </c>
    </row>
    <row r="246" spans="1:20" ht="12.75" hidden="1">
      <c r="A246" t="str">
        <f>'Table Centres'!A153</f>
        <v>852400  Centre d'Études professionnelles</v>
      </c>
      <c r="B246" t="str">
        <f>'Table Programmes'!A154</f>
        <v>199599  Electronic Appliances Servicing (Television)</v>
      </c>
      <c r="E246" s="56"/>
      <c r="F246" s="56"/>
      <c r="G246" s="56"/>
      <c r="H246" s="56"/>
      <c r="T246" t="str">
        <f>'Table Programmes'!A244</f>
        <v>511099  Conduite de machines de traitement de minerai</v>
      </c>
    </row>
    <row r="247" spans="1:20" ht="12.75" hidden="1">
      <c r="A247" t="str">
        <f>'Table Centres'!A154</f>
        <v>852401  Centre de formation du transport routier de Saint-Jérome</v>
      </c>
      <c r="B247" t="str">
        <f>'Table Programmes'!A155</f>
        <v>500099  Estimation en électricité</v>
      </c>
      <c r="E247" s="56"/>
      <c r="F247" s="56"/>
      <c r="G247" s="56"/>
      <c r="H247" s="56"/>
      <c r="T247" t="str">
        <f>'Table Programmes'!A245</f>
        <v>511199  Forage et dynamitage</v>
      </c>
    </row>
    <row r="248" spans="1:20" ht="12.75" hidden="1">
      <c r="A248" t="str">
        <f>'Table Centres'!A155</f>
        <v>852402  Centre Performance Plus</v>
      </c>
      <c r="B248" t="str">
        <f>'Table Programmes'!A156</f>
        <v>500199  Électricité d'entretien</v>
      </c>
      <c r="E248" s="56"/>
      <c r="F248" s="56"/>
      <c r="G248" s="56"/>
      <c r="H248" s="56"/>
      <c r="T248" t="str">
        <f>'Table Programmes'!A246</f>
        <v>511299  Carrelage</v>
      </c>
    </row>
    <row r="249" spans="1:20" ht="12.75" hidden="1">
      <c r="A249" t="str">
        <f>'Table Centres'!A156</f>
        <v>853401  C.F.P. Le Florès</v>
      </c>
      <c r="B249" t="str">
        <f>'Table Programmes'!A157</f>
        <v>500499  Abattage et façonnage des bois</v>
      </c>
      <c r="E249" s="56"/>
      <c r="F249" s="56"/>
      <c r="G249" s="56"/>
      <c r="H249" s="56"/>
      <c r="T249" t="str">
        <f>'Table Programmes'!A247</f>
        <v>513999  Plâtrage</v>
      </c>
    </row>
    <row r="250" spans="1:20" ht="12.75" hidden="1">
      <c r="A250" t="str">
        <f>'Table Centres'!A157</f>
        <v>853402  C.F.P. Le Virage</v>
      </c>
      <c r="B250" t="str">
        <f>'Table Programmes'!A158</f>
        <v>500599  Décoration intérieure et étalage</v>
      </c>
      <c r="E250" s="56"/>
      <c r="F250" s="56"/>
      <c r="G250" s="56"/>
      <c r="H250" s="56"/>
      <c r="T250" t="str">
        <f>'Table Programmes'!A248</f>
        <v>511499  Mécanique de montage de vitre</v>
      </c>
    </row>
    <row r="251" spans="1:20" ht="12.75" hidden="1">
      <c r="A251" t="str">
        <f>'Table Centres'!A158</f>
        <v>853428  C.F.P. Des Sommets</v>
      </c>
      <c r="B251" t="str">
        <f>'Table Programmes'!A159</f>
        <v>500699  Mécanique d'entretien en commandes industrielles</v>
      </c>
      <c r="E251" s="56"/>
      <c r="F251" s="56"/>
      <c r="G251" s="56"/>
      <c r="H251" s="56"/>
      <c r="T251" t="str">
        <f>'Table Programmes'!A249</f>
        <v>511599  Pose de revêtements souples</v>
      </c>
    </row>
    <row r="252" spans="1:20" ht="12.75" hidden="1">
      <c r="A252" t="str">
        <f>'Table Centres'!A159</f>
        <v>853430  École hôtelière des Laurentides</v>
      </c>
      <c r="B252" t="str">
        <f>'Table Programmes'!A160</f>
        <v>500899  Informatique (exploitation du matériel)</v>
      </c>
      <c r="E252" s="56"/>
      <c r="F252" s="56"/>
      <c r="G252" s="56"/>
      <c r="H252" s="56"/>
      <c r="T252" t="str">
        <f>'Table Programmes'!A250</f>
        <v>511699  Peinture en bâtiment</v>
      </c>
    </row>
    <row r="253" spans="1:20" ht="12.75" hidden="1">
      <c r="A253" t="str">
        <f>'Table Centres'!A160</f>
        <v>854401  Centre de formation professionnelle</v>
      </c>
      <c r="B253" t="str">
        <f>'Table Programmes'!A161</f>
        <v>500999  Diesel (injection et contrôles électroniques)</v>
      </c>
      <c r="E253" s="56"/>
      <c r="F253" s="56"/>
      <c r="G253" s="56"/>
      <c r="H253" s="56"/>
      <c r="T253" t="str">
        <f>'Table Programmes'!A251</f>
        <v>511799  Préparation et finition de béton</v>
      </c>
    </row>
    <row r="254" spans="1:20" ht="12.75" hidden="1">
      <c r="A254" t="str">
        <f>'Table Centres'!A161</f>
        <v>854484  Laurentian Regional High School</v>
      </c>
      <c r="B254" t="str">
        <f>'Table Programmes'!A162</f>
        <v>501099  Mécanique agricole d'entretien</v>
      </c>
      <c r="E254" s="56"/>
      <c r="F254" s="56"/>
      <c r="G254" s="56"/>
      <c r="H254" s="56"/>
      <c r="T254" t="str">
        <f>'Table Programmes'!A252</f>
        <v>511899  Pose de systèmes intérieurs</v>
      </c>
    </row>
    <row r="255" spans="1:20" ht="12.75" hidden="1">
      <c r="A255" t="str">
        <f>'Table Centres'!A162</f>
        <v>854798  Pénitencier LaMacaza</v>
      </c>
      <c r="B255" t="str">
        <f>'Table Programmes'!A163</f>
        <v>501199  Systèmes spécialisés - mécanique agricole</v>
      </c>
      <c r="E255" s="56"/>
      <c r="F255" s="56"/>
      <c r="G255" s="56"/>
      <c r="H255" s="56"/>
      <c r="T255" t="str">
        <f>'Table Programmes'!A253</f>
        <v>511999  Calorifugeage</v>
      </c>
    </row>
    <row r="256" spans="1:20" ht="12.75" hidden="1">
      <c r="A256" t="str">
        <f>'Table Centres'!A163</f>
        <v>861400  Centre de formation professionnelle</v>
      </c>
      <c r="B256" t="str">
        <f>'Table Programmes'!A164</f>
        <v>501299  Mécanique d'entretien préventif et prospectif industriel</v>
      </c>
      <c r="E256" s="56"/>
      <c r="F256" s="56"/>
      <c r="G256" s="56"/>
      <c r="H256" s="56"/>
      <c r="T256" t="str">
        <f>'Table Programmes'!A254</f>
        <v>512099  Montage de lignes électriques</v>
      </c>
    </row>
    <row r="257" spans="1:20" ht="12.75" hidden="1">
      <c r="A257" t="str">
        <f>'Table Centres'!A164</f>
        <v>861430  Centre Bernard-Gariépy</v>
      </c>
      <c r="B257" t="str">
        <f>'Table Programmes'!A165</f>
        <v>501399  Photographie</v>
      </c>
      <c r="E257" s="56"/>
      <c r="F257" s="56"/>
      <c r="G257" s="56"/>
      <c r="H257" s="56"/>
      <c r="T257" t="str">
        <f>'Table Programmes'!A255</f>
        <v>512199  Mécanique de protection contre les incendies</v>
      </c>
    </row>
    <row r="258" spans="1:20" ht="12.75" hidden="1">
      <c r="A258" t="str">
        <f>'Table Centres'!A165</f>
        <v>862423  École professionnelle de Saint-Hyacinthe</v>
      </c>
      <c r="B258" t="str">
        <f>'Table Programmes'!A166</f>
        <v>501499  Plomberie-chauffage</v>
      </c>
      <c r="E258" s="56"/>
      <c r="F258" s="56"/>
      <c r="G258" s="56"/>
      <c r="H258" s="56"/>
      <c r="T258" t="str">
        <f>'Table Programmes'!A256</f>
        <v>512299  Vente de pièces mécaniques au comptoir</v>
      </c>
    </row>
    <row r="259" spans="1:20" ht="12.75" hidden="1">
      <c r="A259" t="str">
        <f>'Table Centres'!A166</f>
        <v>863460  École professionnelle des métiers</v>
      </c>
      <c r="B259" t="str">
        <f>'Table Programmes'!A167</f>
        <v>501599  Finition de mobilier</v>
      </c>
      <c r="E259" s="56"/>
      <c r="F259" s="56"/>
      <c r="G259" s="56"/>
      <c r="H259" s="56"/>
      <c r="T259" t="str">
        <f>'Table Programmes'!A257</f>
        <v>512399  Conduite de véhicules lourds routiers</v>
      </c>
    </row>
    <row r="260" spans="1:20" ht="12.75" hidden="1">
      <c r="A260" t="str">
        <f>'Table Centres'!A167</f>
        <v>863467  C.F.P. Chanoine Armand Racicot</v>
      </c>
      <c r="B260" t="str">
        <f>'Table Programmes'!A168</f>
        <v>501999  Usinage sur machines-outils à commande numérique</v>
      </c>
      <c r="E260" s="56"/>
      <c r="F260" s="56"/>
      <c r="G260" s="56"/>
      <c r="H260" s="56"/>
      <c r="T260" t="str">
        <f>'Table Programmes'!A258</f>
        <v>512499  Conduite d'équipement lourd</v>
      </c>
    </row>
    <row r="261" spans="1:20" ht="12.75" hidden="1">
      <c r="A261" t="str">
        <f>'Table Centres'!A168</f>
        <v>864478  C.F.P. Gérard Filion</v>
      </c>
      <c r="B261" t="str">
        <f>'Table Programmes'!A169</f>
        <v>502099  Assemblage de structures métalliques</v>
      </c>
      <c r="E261" s="56"/>
      <c r="F261" s="56"/>
      <c r="G261" s="56"/>
      <c r="H261" s="56"/>
      <c r="T261" t="str">
        <f>'Table Programmes'!A259</f>
        <v>512599  Conduite de pelles</v>
      </c>
    </row>
    <row r="262" spans="1:20" ht="12.75" hidden="1">
      <c r="A262" t="str">
        <f>'Table Centres'!A169</f>
        <v>864480  C.F.P. Jacques-Rousseau</v>
      </c>
      <c r="B262" t="str">
        <f>'Table Programmes'!A170</f>
        <v>502199  Ferblanterie-tôlerie</v>
      </c>
      <c r="E262" s="56"/>
      <c r="F262" s="56"/>
      <c r="G262" s="56"/>
      <c r="H262" s="56"/>
      <c r="T262" t="str">
        <f>'Table Programmes'!A260</f>
        <v>512699  Conduite de machines industrielles</v>
      </c>
    </row>
    <row r="263" spans="1:20" ht="12.75" hidden="1">
      <c r="A263" t="str">
        <f>'Table Centres'!A170</f>
        <v>864490  C.F.P. Pierre-Dupuy</v>
      </c>
      <c r="B263" t="str">
        <f>'Table Programmes'!A171</f>
        <v>502299  Réparation et installation d'appareils électroniques domestiques</v>
      </c>
      <c r="E263" s="56"/>
      <c r="F263" s="56"/>
      <c r="G263" s="56"/>
      <c r="H263" s="56"/>
      <c r="T263" t="str">
        <f>'Table Programmes'!A261</f>
        <v>512799  Boucherie et charcuterie</v>
      </c>
    </row>
    <row r="264" spans="1:20" ht="12.75" hidden="1">
      <c r="A264" t="str">
        <f>'Table Centres'!A171</f>
        <v>865435  C.F.P. Des Patriotes</v>
      </c>
      <c r="B264" t="str">
        <f>'Table Programmes'!A172</f>
        <v>502399  Techniques d'entretien d'équipement de bureau</v>
      </c>
      <c r="E264" s="56"/>
      <c r="F264" s="56"/>
      <c r="G264" s="56"/>
      <c r="H264" s="56"/>
      <c r="T264" t="str">
        <f>'Table Programmes'!A262</f>
        <v>512899  Boulangerie</v>
      </c>
    </row>
    <row r="265" spans="1:20" ht="12.75" hidden="1">
      <c r="A265" t="str">
        <f>'Table Centres'!A172</f>
        <v>866470  Centre régional intégré de formation</v>
      </c>
      <c r="B265" t="str">
        <f>'Table Programmes'!A173</f>
        <v>502499  Réparation d'appareils électroménagers</v>
      </c>
      <c r="E265" s="56"/>
      <c r="F265" s="56"/>
      <c r="G265" s="56"/>
      <c r="H265" s="56"/>
      <c r="T265" t="str">
        <f>'Table Programmes'!A263</f>
        <v>512999  Sommellerie</v>
      </c>
    </row>
    <row r="266" spans="1:20" ht="12.75" hidden="1">
      <c r="A266" t="str">
        <f>'Table Centres'!A173</f>
        <v>866471  Centre de formation professionnelle</v>
      </c>
      <c r="B266" t="str">
        <f>'Table Programmes'!A174</f>
        <v>502599  Électromécanique de production automatisée</v>
      </c>
      <c r="E266" s="56"/>
      <c r="F266" s="56"/>
      <c r="G266" s="56"/>
      <c r="H266" s="56"/>
      <c r="T266" t="str">
        <f>'Table Programmes'!A264</f>
        <v>513099  Service de la restauration</v>
      </c>
    </row>
    <row r="267" spans="1:20" ht="12.75" hidden="1">
      <c r="A267" t="str">
        <f>'Table Centres'!A174</f>
        <v>866798  Établissement de Cowansville</v>
      </c>
      <c r="B267" t="str">
        <f>'Table Programmes'!A175</f>
        <v>502699  Installation et réparation d'équipement de télécommunication</v>
      </c>
      <c r="E267" s="56"/>
      <c r="F267" s="56"/>
      <c r="G267" s="56"/>
      <c r="H267" s="56"/>
      <c r="T267" t="str">
        <f>'Table Programmes'!A265</f>
        <v>513199  Cordonnerie</v>
      </c>
    </row>
    <row r="268" spans="1:20" ht="12.75" hidden="1">
      <c r="A268" t="str">
        <f>'Table Centres'!A175</f>
        <v>867420  C.F.P. Compétences Rive-Sud</v>
      </c>
      <c r="B268" t="str">
        <f>'Table Programmes'!A176</f>
        <v>502799  Dessin industriel</v>
      </c>
      <c r="E268" s="56"/>
      <c r="F268" s="56"/>
      <c r="G268" s="56"/>
      <c r="H268" s="56"/>
      <c r="T268" t="str">
        <f>'Table Programmes'!A266</f>
        <v>513299  Réparation et retouche de vêtements</v>
      </c>
    </row>
    <row r="269" spans="1:20" ht="12.75" hidden="1">
      <c r="A269" t="str">
        <f>'Table Centres'!A176</f>
        <v>867430  C.F.P. de Chateauguay</v>
      </c>
      <c r="B269" t="str">
        <f>'Table Programmes'!A177</f>
        <v>502899  Fabrication en série de meubles et de produits en bois ouvré</v>
      </c>
      <c r="E269" s="56"/>
      <c r="F269" s="56"/>
      <c r="G269" s="56"/>
      <c r="H269" s="56"/>
      <c r="T269" t="str">
        <f>'Table Programmes'!A267</f>
        <v>513399  Entretien général d'immeubles</v>
      </c>
    </row>
    <row r="270" spans="1:20" ht="12.75" hidden="1">
      <c r="A270" t="str">
        <f>'Table Centres'!A177</f>
        <v>868400  C.F.P. de la Pointe-du-Lac</v>
      </c>
      <c r="B270" t="str">
        <f>'Table Programmes'!A178</f>
        <v>503099  Ébénisterie</v>
      </c>
      <c r="E270" s="56"/>
      <c r="F270" s="56"/>
      <c r="G270" s="56"/>
      <c r="H270" s="56"/>
      <c r="T270" t="str">
        <f>'Table Programmes'!A268</f>
        <v>513499  Production laitière</v>
      </c>
    </row>
    <row r="271" spans="1:20" ht="12.75" hidden="1">
      <c r="A271" t="str">
        <f>'Table Centres'!A178</f>
        <v>868401  C.F.P. des Moissons</v>
      </c>
      <c r="B271" t="str">
        <f>'Table Programmes'!A179</f>
        <v>503199  Rembourrage industriel</v>
      </c>
      <c r="E271" s="56"/>
      <c r="F271" s="56"/>
      <c r="G271" s="56"/>
      <c r="H271" s="56"/>
      <c r="T271" t="str">
        <f>'Table Programmes'!A269</f>
        <v>513599  Débosselage - peinture</v>
      </c>
    </row>
    <row r="272" spans="1:20" ht="12.75" hidden="1">
      <c r="A272" t="str">
        <f>'Table Centres'!A179</f>
        <v>869401  École secondaire technique Paul-Gérin Lajoie</v>
      </c>
      <c r="B272" t="str">
        <f>'Table Programmes'!A180</f>
        <v>503299  Pose de revêtements de toiture</v>
      </c>
      <c r="E272" s="56"/>
      <c r="F272" s="56"/>
      <c r="G272" s="56"/>
      <c r="H272" s="56"/>
      <c r="T272" t="str">
        <f>'Table Programmes'!A270</f>
        <v>513699  Production bovine (viande)</v>
      </c>
    </row>
    <row r="273" spans="1:20" ht="12.75" hidden="1">
      <c r="A273" t="str">
        <f>'Table Centres'!A180</f>
        <v>871401  Centre de formation professionnelle</v>
      </c>
      <c r="B273" t="str">
        <f>'Table Programmes'!A181</f>
        <v>503599  Esthétique</v>
      </c>
      <c r="E273" s="56"/>
      <c r="F273" s="56"/>
      <c r="G273" s="56"/>
      <c r="H273" s="56"/>
      <c r="T273" t="str">
        <f>'Table Programmes'!A271</f>
        <v>513799  Secrétariat</v>
      </c>
    </row>
    <row r="274" spans="1:20" ht="12.75" hidden="1">
      <c r="A274" t="str">
        <f>'Table Centres'!A181</f>
        <v>872467  Centre de formation Vision 20-20</v>
      </c>
      <c r="B274" t="str">
        <f>'Table Programmes'!A182</f>
        <v>503799  Vente</v>
      </c>
      <c r="T274" t="str">
        <f>'Table Programmes'!A272</f>
        <v>513899  Comptabilité</v>
      </c>
    </row>
    <row r="275" spans="1:20" ht="12.75" hidden="1">
      <c r="A275" t="str">
        <f>'Table Centres'!A182</f>
        <v>873402  Centre Paul-Rousseau</v>
      </c>
      <c r="B275" t="str">
        <f>'Table Programmes'!A183</f>
        <v>503899  Secrétariat bilingue</v>
      </c>
      <c r="T275" t="str">
        <f>'Table Programmes'!A273</f>
        <v>513999  Montage et installation de produits verriers</v>
      </c>
    </row>
    <row r="276" spans="1:20" ht="12.75" hidden="1">
      <c r="A276" t="str">
        <f>'Table Centres'!A183</f>
        <v>873403  Centre Marie-Rivier</v>
      </c>
      <c r="B276" t="str">
        <f>'Table Programmes'!A184</f>
        <v>503999  Pâtisserie</v>
      </c>
      <c r="T276" t="str">
        <f>'Table Programmes'!A274</f>
        <v>514099  Découpe et transformation du verre</v>
      </c>
    </row>
    <row r="277" spans="1:20" ht="12.75" hidden="1">
      <c r="A277" t="str">
        <f>'Table Centres'!A184</f>
        <v>873408  Centre André-Morissette</v>
      </c>
      <c r="B277" t="str">
        <f>'Table Programmes'!A185</f>
        <v>504099  Préparation à l'impression</v>
      </c>
      <c r="T277" t="str">
        <f>'Table Programmes'!A275</f>
        <v>514199  Assistance technique en pharmacie</v>
      </c>
    </row>
    <row r="278" spans="1:20" ht="12.75" hidden="1">
      <c r="A278" t="str">
        <f>'Table Centres'!A185</f>
        <v>881428  Centre de formation Eastern Québec</v>
      </c>
      <c r="B278" t="str">
        <f>'Table Programmes'!A186</f>
        <v>504199  Matriçage</v>
      </c>
      <c r="T278" t="str">
        <f>'Table Programmes'!A276</f>
        <v>514299  Finition de meubles</v>
      </c>
    </row>
    <row r="279" spans="1:20" ht="12.75" hidden="1">
      <c r="A279" t="str">
        <f>'Table Centres'!A186</f>
        <v>882406  C.F.P. de Hopetown</v>
      </c>
      <c r="B279" t="str">
        <f>'Table Programmes'!A187</f>
        <v>504299  Outillage</v>
      </c>
      <c r="T279" t="str">
        <f>'Table Programmes'!A277</f>
        <v>514399  Conduite de camions</v>
      </c>
    </row>
    <row r="280" spans="1:20" ht="12.75" hidden="1">
      <c r="A280" t="str">
        <f>'Table Centres'!A187</f>
        <v>882413  C.F.P. de Wakeham</v>
      </c>
      <c r="B280" t="str">
        <f>'Table Programmes'!A188</f>
        <v>504399  Spécialités en horticulture</v>
      </c>
      <c r="T280" t="str">
        <f>'Table Programmes'!A278</f>
        <v>514499  Assistance dentaire</v>
      </c>
    </row>
    <row r="281" spans="1:20" ht="12.75" hidden="1">
      <c r="A281" t="str">
        <f>'Table Centres'!A188</f>
        <v>883401  Vocational Education Center</v>
      </c>
      <c r="B281" t="str">
        <f>'Table Programmes'!A189</f>
        <v>504599  Assistance familiale et sociale aux personnes à domicile</v>
      </c>
      <c r="T281" t="str">
        <f>'Table Programmes'!A279</f>
        <v>514599  Cordonnerie</v>
      </c>
    </row>
    <row r="282" spans="1:20" ht="12.75" hidden="1">
      <c r="A282" t="str">
        <f>'Table Centres'!A189</f>
        <v>883402  Vocational Education Center ( Lennoxville )</v>
      </c>
      <c r="B282" t="str">
        <f>'Table Programmes'!A190</f>
        <v>504999  Mécanique de véhicules lourds routiers</v>
      </c>
      <c r="T282" t="str">
        <f>'Table Programmes'!A280</f>
        <v>514699  Mécanique de machines fixes</v>
      </c>
    </row>
    <row r="283" spans="1:20" ht="12.75" hidden="1">
      <c r="A283" t="str">
        <f>'Table Centres'!A190</f>
        <v>884450  ACCESS</v>
      </c>
      <c r="B283" t="str">
        <f>'Table Programmes'!A191</f>
        <v>505099  Montage mécanique en aérospatiale</v>
      </c>
      <c r="T283" t="str">
        <f>'Table Programmes'!A281</f>
        <v>514799  Coiffure spécialisée</v>
      </c>
    </row>
    <row r="284" spans="1:20" ht="12.75" hidden="1">
      <c r="A284" t="str">
        <f>'Table Centres'!A191</f>
        <v>885401  Adult Education Center</v>
      </c>
      <c r="B284" t="str">
        <f>'Table Programmes'!A192</f>
        <v>505199  Montage-câblage en aérospatiale</v>
      </c>
      <c r="T284" t="str">
        <f>'Table Programmes'!A282</f>
        <v>514899  Plomberie et chauffage</v>
      </c>
    </row>
    <row r="285" spans="1:20" ht="12.75" hidden="1">
      <c r="A285" t="str">
        <f>'Table Centres'!A192</f>
        <v>885803  C.F.P. Les Mélèzes</v>
      </c>
      <c r="B285" t="str">
        <f>'Table Programmes'!A193</f>
        <v>505299  Électricité d'entretien</v>
      </c>
      <c r="T285" t="str">
        <f>'Table Programmes'!A283</f>
        <v>514999  Confection sur mesure et retouche</v>
      </c>
    </row>
    <row r="286" spans="1:20" ht="12.75" hidden="1">
      <c r="A286" t="str">
        <f>'Table Centres'!A193</f>
        <v>886411  C.F.P. Hull</v>
      </c>
      <c r="B286" t="str">
        <f>'Table Programmes'!A194</f>
        <v>505399  Gestion d'une entreprise spécialisée de la construction</v>
      </c>
      <c r="T286" t="str">
        <f>'Table Programmes'!A284</f>
        <v>515099  Information aérienne</v>
      </c>
    </row>
    <row r="287" spans="1:20" ht="12.75" hidden="1">
      <c r="A287" t="str">
        <f>'Table Centres'!A194</f>
        <v>886421  Centre des carrières Western Québec</v>
      </c>
      <c r="B287" t="str">
        <f>'Table Programmes'!A195</f>
        <v>505499  Représentation</v>
      </c>
      <c r="T287" t="str">
        <f>'Table Programmes'!A285</f>
        <v>515199  Mécanique automobile (spécialités)</v>
      </c>
    </row>
    <row r="288" spans="1:20" ht="12.75" hidden="1">
      <c r="A288" t="str">
        <f>'Table Centres'!A195</f>
        <v>886431  C.F.P. Shawville</v>
      </c>
      <c r="B288" t="str">
        <f>'Table Programmes'!A196</f>
        <v>505599  Mécanique d'engins de chantier</v>
      </c>
      <c r="T288" t="str">
        <f>'Table Programmes'!A286</f>
        <v>515299  Reprographie et façonnage</v>
      </c>
    </row>
    <row r="289" spans="1:20" ht="12.75" hidden="1">
      <c r="A289" t="str">
        <f>'Table Centres'!A196</f>
        <v>887403  Shadd Businness Centre</v>
      </c>
      <c r="B289" t="str">
        <f>'Table Programmes'!A197</f>
        <v>505699  Lancement d'une entreprise</v>
      </c>
      <c r="T289" t="str">
        <f>'Table Programmes'!A287</f>
        <v>515399  Conduite d'engins de chantier</v>
      </c>
    </row>
    <row r="290" spans="1:20" ht="12.75" hidden="1">
      <c r="A290" t="str">
        <f>'Table Centres'!A197</f>
        <v>887404  St Pius X Vocational Centre</v>
      </c>
      <c r="B290" t="str">
        <f>'Table Programmes'!A198</f>
        <v>505799  Mécanique d'ascenseurs</v>
      </c>
      <c r="T290" t="str">
        <f>'Table Programmes'!A288</f>
        <v>515499  Mécanique de véhicules légers</v>
      </c>
    </row>
    <row r="291" spans="1:20" ht="12.75" hidden="1">
      <c r="A291" t="str">
        <f>'Table Centres'!A198</f>
        <v>887405  Rosemount technology centre</v>
      </c>
      <c r="B291" t="str">
        <f>'Table Programmes'!A199</f>
        <v>505899  Arpentage et topographie</v>
      </c>
      <c r="T291" t="str">
        <f>'Table Programmes'!A289</f>
        <v>515599  Soufflage de verre au néon</v>
      </c>
    </row>
    <row r="292" spans="1:20" ht="12.75" hidden="1">
      <c r="A292" t="str">
        <f>'Table Centres'!A199</f>
        <v>887406  Laurier MacDonald Vocational Center</v>
      </c>
      <c r="B292" t="str">
        <f>'Table Programmes'!A200</f>
        <v>505999  Préparation à l'impression</v>
      </c>
      <c r="T292" t="str">
        <f>'Table Programmes'!A290</f>
        <v>515699  Impression et finition</v>
      </c>
    </row>
    <row r="293" spans="1:20" ht="12.75" hidden="1">
      <c r="A293" t="str">
        <f>'Table Centres'!A200</f>
        <v>887407  John F. Kennedy Businness Centre</v>
      </c>
      <c r="B293" t="str">
        <f>'Table Programmes'!A201</f>
        <v>506099  Impression et finition</v>
      </c>
      <c r="T293" t="str">
        <f>'Table Programmes'!A291</f>
        <v>515799  Modelage</v>
      </c>
    </row>
    <row r="294" spans="1:20" ht="12.75" hidden="1">
      <c r="A294" t="str">
        <f>'Table Centres'!A201</f>
        <v>888400  C.F.P. Gordon Robertson</v>
      </c>
      <c r="B294" t="str">
        <f>'Table Programmes'!A202</f>
        <v>506699  Intervention en cas d'incendie</v>
      </c>
      <c r="T294" t="str">
        <f>'Table Programmes'!A292</f>
        <v>515899  Fabrication de moules</v>
      </c>
    </row>
    <row r="295" spans="1:20" ht="12.75" hidden="1">
      <c r="A295" t="str">
        <f>'Table Centres'!A202</f>
        <v>888401  Centre Riverside Park Academy</v>
      </c>
      <c r="B295" t="str">
        <f>'Table Programmes'!A203</f>
        <v>506799  Montage de structures en aérospatiale</v>
      </c>
      <c r="T295" t="str">
        <f>'Table Programmes'!A293</f>
        <v>515999  Cuisine actualisée</v>
      </c>
    </row>
    <row r="296" spans="1:20" ht="12.75" hidden="1">
      <c r="A296" t="str">
        <f>'Table Centres'!A203</f>
        <v>888402  Centre Riverdale</v>
      </c>
      <c r="B296" t="str">
        <f>'Table Programmes'!A204</f>
        <v>506899  Épilation à l'électricité</v>
      </c>
      <c r="T296" t="str">
        <f>'Table Programmes'!A294</f>
        <v>516099  Électromécanique de machines distributrices</v>
      </c>
    </row>
    <row r="297" spans="1:20" ht="12.75" hidden="1">
      <c r="A297" t="str">
        <f>'Table Centres'!A204</f>
        <v>888403  West Island Career Centre</v>
      </c>
      <c r="B297" t="str">
        <f>'Table Programmes'!A205</f>
        <v>506999  Soudage sur tuyaux</v>
      </c>
      <c r="T297" t="str">
        <f>'Table Programmes'!A295</f>
        <v>516199  Serrurerie de bâtiment</v>
      </c>
    </row>
    <row r="298" spans="1:20" ht="12.75" hidden="1">
      <c r="A298" t="str">
        <f>'Table Centres'!A205</f>
        <v>889417  C.F.P. Chateauguay Valley</v>
      </c>
      <c r="B298" t="str">
        <f>'Table Programmes'!A206</f>
        <v>507099  Mécanique agricole</v>
      </c>
      <c r="T298" t="str">
        <f>'Table Programmes'!A296</f>
        <v>516299  Serrurerie</v>
      </c>
    </row>
    <row r="299" spans="1:20" ht="12.75" hidden="1">
      <c r="A299" t="str">
        <f>'Table Centres'!A206</f>
        <v>889499  C.F.P. Nova</v>
      </c>
      <c r="B299" t="str">
        <f>'Table Programmes'!A207</f>
        <v>507199  Réalisation d'aménagements paysagers</v>
      </c>
      <c r="T299" t="str">
        <f>'Table Programmes'!A297</f>
        <v>516399  Gestion d'une entreprise spécialisée de la construction</v>
      </c>
    </row>
    <row r="300" spans="1:20" ht="12.75" hidden="1">
      <c r="A300" t="str">
        <f>'Table Centres'!A207</f>
        <v>" "</v>
      </c>
      <c r="B300" t="str">
        <f>'Table Programmes'!A208</f>
        <v>507299  Mise en oeuvre de matériaux composites</v>
      </c>
      <c r="T300" t="str">
        <f>'Table Programmes'!A298</f>
        <v>516499  Extraction de minerai</v>
      </c>
    </row>
    <row r="301" spans="2:20" ht="12.75" hidden="1">
      <c r="B301" t="str">
        <f>'Table Programmes'!A209</f>
        <v>507399  Affûtage</v>
      </c>
      <c r="T301" t="str">
        <f>'Table Programmes'!A299</f>
        <v>516599  Chaudronnerie</v>
      </c>
    </row>
    <row r="302" spans="2:20" ht="12.75" hidden="1">
      <c r="B302" t="str">
        <f>'Table Programmes'!A210</f>
        <v>507499  Fabrication de moules (plastique)</v>
      </c>
      <c r="T302" t="str">
        <f>'Table Programmes'!A300</f>
        <v>516699  Installation et réparation d'équipement de télécommunication</v>
      </c>
    </row>
    <row r="303" spans="2:20" ht="12.75" hidden="1">
      <c r="B303" t="str">
        <f>'Table Programmes'!A211</f>
        <v>507599  Réfrigération</v>
      </c>
      <c r="T303" t="str">
        <f>'Table Programmes'!A301</f>
        <v>516799  Production laitière</v>
      </c>
    </row>
    <row r="304" spans="2:20" ht="12.75" hidden="1">
      <c r="B304" t="str">
        <f>'Table Programmes'!A212</f>
        <v>507699  Pose d'armature du béton</v>
      </c>
      <c r="T304" t="str">
        <f>'Table Programmes'!A302</f>
        <v>516899  Production de bovins de boucherie</v>
      </c>
    </row>
    <row r="305" spans="2:20" ht="12.75" hidden="1">
      <c r="B305" t="str">
        <f>'Table Programmes'!A213</f>
        <v>507799  Confection industrielle de vêtements haut de gamme</v>
      </c>
      <c r="T305" t="str">
        <f>'Table Programmes'!A303</f>
        <v>516999  Confection industrielle de vêtements haut de gamme</v>
      </c>
    </row>
    <row r="306" spans="2:20" ht="12.75" hidden="1">
      <c r="B306" t="str">
        <f>'Table Programmes'!A214</f>
        <v>507999  Arboriculture-élagage</v>
      </c>
      <c r="T306" t="str">
        <f>'Table Programmes'!A304</f>
        <v>517099  Ferblanterie-tôlerie</v>
      </c>
    </row>
    <row r="307" spans="2:20" ht="12.75" hidden="1">
      <c r="B307" t="str">
        <f>'Table Programmes'!A215</f>
        <v>508099  Rembourrage artisanal</v>
      </c>
      <c r="T307" t="str">
        <f>'Table Programmes'!A305</f>
        <v>517199  Production porcine</v>
      </c>
    </row>
    <row r="308" spans="2:20" ht="12.75" hidden="1">
      <c r="B308" t="str">
        <f>'Table Programmes'!A216</f>
        <v>508199  Assistance aux bénéficiaires en établissements de santé</v>
      </c>
      <c r="T308" t="str">
        <f>'Table Programmes'!A306</f>
        <v>517299  Réparation d'appareils au gaz naturel</v>
      </c>
    </row>
    <row r="309" spans="2:20" ht="12.75" hidden="1">
      <c r="B309" t="str">
        <f>'Table Programmes'!A217</f>
        <v>508299  Nettoyage à sec et entretien de vêtements</v>
      </c>
      <c r="T309" t="str">
        <f>'Table Programmes'!A307</f>
        <v>517399  Fleuristerie</v>
      </c>
    </row>
    <row r="310" spans="2:20" ht="12.75" hidden="1">
      <c r="B310" t="str">
        <f>'Table Programmes'!A218</f>
        <v>508399  Réparation de magnétoscopes et de caméscopes</v>
      </c>
      <c r="T310" t="str">
        <f>'Table Programmes'!A308</f>
        <v>517499  Boucherie</v>
      </c>
    </row>
    <row r="311" spans="2:20" ht="12.75" hidden="1">
      <c r="B311" t="str">
        <f>'Table Programmes'!A219</f>
        <v>508499  Fleuristerie</v>
      </c>
      <c r="T311" t="str">
        <f>'Table Programmes'!A309</f>
        <v>517599  Montage d'acier de structure</v>
      </c>
    </row>
    <row r="312" spans="2:20" ht="12.75" hidden="1">
      <c r="B312" t="str">
        <f>'Table Programmes'!A220</f>
        <v>508599  Bijouterie-joaillerie</v>
      </c>
      <c r="T312" t="str">
        <f>'Table Programmes'!A310</f>
        <v>517699  Fonderie</v>
      </c>
    </row>
    <row r="313" spans="2:20" ht="12.75" hidden="1">
      <c r="B313" t="str">
        <f>'Table Programmes'!A221</f>
        <v>508699  Céramique</v>
      </c>
      <c r="T313" t="str">
        <f>'Table Programmes'!A311</f>
        <v>517799  Secrétariat (Inuktitut)</v>
      </c>
    </row>
    <row r="314" spans="2:20" ht="12.75" hidden="1">
      <c r="B314" t="str">
        <f>'Table Programmes'!A222</f>
        <v>508799  Réceptionniste bilingue en hôtellerie</v>
      </c>
      <c r="T314" t="str">
        <f>'Table Programmes'!A312</f>
        <v>517899  Taille de pierre</v>
      </c>
    </row>
    <row r="315" spans="2:20" ht="12.75" hidden="1">
      <c r="B315" t="str">
        <f>'Table Programmes'!A223</f>
        <v>508899  Sciage</v>
      </c>
      <c r="T315" t="str">
        <f>'Table Programmes'!A313</f>
        <v>517999  Protection et exploitation de territoires fauniques</v>
      </c>
    </row>
    <row r="316" spans="2:20" ht="12.75" hidden="1">
      <c r="B316" t="str">
        <f>'Table Programmes'!A224</f>
        <v>508999  Travail administratif en milieu inuit</v>
      </c>
      <c r="T316" t="str">
        <f>'Table Programmes'!A314</f>
        <v>518199  Aménagement de la forêt</v>
      </c>
    </row>
    <row r="317" spans="2:20" ht="12.75" hidden="1">
      <c r="B317" t="str">
        <f>'Table Programmes'!A225</f>
        <v>509099  Réparation d'appareils au gaz naturel</v>
      </c>
      <c r="T317" t="str">
        <f>'Table Programmes'!A315</f>
        <v>518299  Horlogerie-bijouterie</v>
      </c>
    </row>
    <row r="318" spans="2:20" ht="12.75" hidden="1">
      <c r="B318" t="str">
        <f>'Table Programmes'!A226</f>
        <v>509199  Conduite de grues</v>
      </c>
      <c r="T318" t="str">
        <f>'Table Programmes'!A316</f>
        <v>518399  Cosmétiques</v>
      </c>
    </row>
    <row r="319" spans="2:20" ht="12.75" hidden="1">
      <c r="B319" t="str">
        <f>'Table Programmes'!A227</f>
        <v>509299  Forage et dynamitage</v>
      </c>
      <c r="T319" t="str">
        <f>'Table Programmes'!A317</f>
        <v>518499  Installation et entretien de systèmes de sécurité</v>
      </c>
    </row>
    <row r="320" spans="2:20" ht="12.75" hidden="1">
      <c r="B320" t="str">
        <f>'Table Programmes'!A228</f>
        <v>509399  Modelage</v>
      </c>
      <c r="T320" t="str">
        <f>'Table Programmes'!A318</f>
        <v>518599  Montage de lignes électriques</v>
      </c>
    </row>
    <row r="321" spans="2:20" ht="12.75" hidden="1">
      <c r="B321" t="str">
        <f>'Table Programmes'!A229</f>
        <v>509499  Aquiculture</v>
      </c>
      <c r="T321" t="str">
        <f>'Table Programmes'!A319</f>
        <v>518699  Santé, assistance et soins infirmiers</v>
      </c>
    </row>
    <row r="322" spans="2:20" ht="12.75" hidden="1">
      <c r="B322" t="str">
        <f>'Table Programmes'!A230</f>
        <v>509599  Horticulture maraîchère écologique</v>
      </c>
      <c r="T322" t="str">
        <f>'Table Programmes'!A320</f>
        <v>518799  Conduite d'engins de chantier nordique</v>
      </c>
    </row>
    <row r="323" spans="2:20" ht="12.75" hidden="1">
      <c r="B323" t="str">
        <f>'Table Programmes'!A231</f>
        <v>509699  Affûtage</v>
      </c>
      <c r="T323" t="str">
        <f>'Table Programmes'!A321</f>
        <v>518899  Montage mécanique en aérospatiale</v>
      </c>
    </row>
    <row r="324" spans="2:20" ht="12.75" hidden="1">
      <c r="B324" t="str">
        <f>'Table Programmes'!A232</f>
        <v>509799  Sciage - classage</v>
      </c>
      <c r="T324" t="str">
        <f>'Table Programmes'!A322</f>
        <v>518999  Abattage et façonnage des bois</v>
      </c>
    </row>
    <row r="325" spans="2:20" ht="12.75" hidden="1">
      <c r="B325" t="str">
        <f>'Table Programmes'!A233</f>
        <v>509899  Conduite de machinerie lourde en voirie forestière</v>
      </c>
      <c r="T325" t="str">
        <f>'Table Programmes'!A323</f>
        <v>519099  Récolte de la matière ligneuse</v>
      </c>
    </row>
    <row r="326" spans="2:20" ht="12.75" hidden="1">
      <c r="B326" t="str">
        <f>'Table Programmes'!A234</f>
        <v>509999  Conduite machinerie - abatteuse, ébrancheuse</v>
      </c>
      <c r="T326" t="str">
        <f>'Table Programmes'!A324</f>
        <v>519199  Intervention en sécurité-incendie</v>
      </c>
    </row>
    <row r="327" spans="2:20" ht="12.75" hidden="1">
      <c r="B327" t="str">
        <f>'Table Programmes'!A235</f>
        <v>510199  Récolte de la matière ligneuse</v>
      </c>
      <c r="T327" t="str">
        <f>'Table Programmes'!A325</f>
        <v>519299  Mécanique automobile</v>
      </c>
    </row>
    <row r="328" spans="2:20" ht="12.75" hidden="1">
      <c r="B328" t="str">
        <f>'Table Programmes'!A236</f>
        <v>510299  Classement des bois débités</v>
      </c>
      <c r="T328" t="str">
        <f>'Table Programmes'!A326</f>
        <v>519399  Conduite et réglage de machines à mouler</v>
      </c>
    </row>
    <row r="329" spans="2:20" ht="12.75" hidden="1">
      <c r="B329" t="str">
        <f>'Table Programmes'!A237</f>
        <v>510399  Préparation des produits de la pêche</v>
      </c>
      <c r="T329" t="str">
        <f>'Table Programmes'!A327</f>
        <v>519499  Vente de pièces mécaniques et d'accessoires</v>
      </c>
    </row>
    <row r="330" spans="2:20" ht="12.75" hidden="1">
      <c r="B330" t="str">
        <f>'Table Programmes'!A238</f>
        <v>510499  Vente des produits de la pêche</v>
      </c>
      <c r="T330" t="str">
        <f>'Table Programmes'!A328</f>
        <v>519599  Soudage-montage</v>
      </c>
    </row>
    <row r="331" spans="2:20" ht="12.75" hidden="1">
      <c r="B331" t="str">
        <f>'Table Programmes'!A239</f>
        <v>510599  Assistance aux personnes à domicile</v>
      </c>
      <c r="T331" t="str">
        <f>'Table Programmes'!A329</f>
        <v>519699  Vente-conseil</v>
      </c>
    </row>
    <row r="332" spans="2:20" ht="12.75" hidden="1">
      <c r="B332" t="str">
        <f>'Table Programmes'!A240</f>
        <v>510699  Modelage, stratifiage en plastique renforcé</v>
      </c>
      <c r="T332" t="str">
        <f>'Table Programmes'!A330</f>
        <v>519799  Montage de structures en aérospatiale</v>
      </c>
    </row>
    <row r="333" spans="2:20" ht="12.75" hidden="1">
      <c r="B333" t="str">
        <f>'Table Programmes'!A241</f>
        <v>510799  Opération de forage au diamant - surface</v>
      </c>
      <c r="T333" t="str">
        <f>'Table Programmes'!A331</f>
        <v>519899  Montage de câbles et de circuits en aérospatiale</v>
      </c>
    </row>
    <row r="334" spans="2:20" ht="12.75" hidden="1">
      <c r="B334" t="str">
        <f>'Table Programmes'!A242</f>
        <v>510899  Briquetage-maçonnerie</v>
      </c>
      <c r="T334" t="str">
        <f>'Table Programmes'!A332</f>
        <v>519999  Montage mécanique en aérospatiale </v>
      </c>
    </row>
    <row r="335" spans="2:20" ht="12.75" hidden="1">
      <c r="B335" t="str">
        <f>'Table Programmes'!A243</f>
        <v>510999  Extraction de minerai</v>
      </c>
      <c r="T335" t="str">
        <f>'Table Programmes'!A333</f>
        <v>520099  Mécanique d'ascenseurs</v>
      </c>
    </row>
    <row r="336" spans="2:20" ht="12.75" hidden="1">
      <c r="B336" t="str">
        <f>'Table Programmes'!A244</f>
        <v>511099  Conduite de machines de traitement de minerai</v>
      </c>
      <c r="T336" t="str">
        <f>'Table Programmes'!A334</f>
        <v>520199  Pâtes et papiers (Opérations)</v>
      </c>
    </row>
    <row r="337" spans="2:20" ht="12.75" hidden="1">
      <c r="B337" t="str">
        <f>'Table Programmes'!A245</f>
        <v>511199  Forage et dynamitage</v>
      </c>
      <c r="T337" t="str">
        <f>'Table Programmes'!A335</f>
        <v>520299  Entretien de bâtiments nordiques</v>
      </c>
    </row>
    <row r="338" spans="2:20" ht="12.75" hidden="1">
      <c r="B338" t="str">
        <f>'Table Programmes'!A246</f>
        <v>511299  Carrelage</v>
      </c>
      <c r="T338" t="str">
        <f>'Table Programmes'!A336</f>
        <v>520399  Fonderie</v>
      </c>
    </row>
    <row r="339" spans="2:20" ht="12.75" hidden="1">
      <c r="B339" t="str">
        <f>'Table Programmes'!A247</f>
        <v>513999  Plâtrage</v>
      </c>
      <c r="T339" t="str">
        <f>'Table Programmes'!A337</f>
        <v>520499  Traduction-interprétation (Inuktitut)</v>
      </c>
    </row>
    <row r="340" spans="2:20" ht="12.75" hidden="1">
      <c r="B340" t="str">
        <f>'Table Programmes'!A248</f>
        <v>511499  Mécanique de montage de vitre</v>
      </c>
      <c r="T340" t="str">
        <f>'Table Programmes'!A338</f>
        <v>520899  Classement des bois débités</v>
      </c>
    </row>
    <row r="341" spans="2:20" ht="12.75" hidden="1">
      <c r="B341" t="str">
        <f>'Table Programmes'!A249</f>
        <v>511599  Pose de revêtements souples</v>
      </c>
      <c r="T341" t="str">
        <f>'Table Programmes'!A339</f>
        <v>520999  Mécanique de machines à coudre industrielles</v>
      </c>
    </row>
    <row r="342" spans="2:20" ht="12.75" hidden="1">
      <c r="B342" t="str">
        <f>'Table Programmes'!A250</f>
        <v>511699  Peinture en bâtiment</v>
      </c>
      <c r="T342" t="str">
        <f>'Table Programmes'!A340</f>
        <v>521099  Production horticole</v>
      </c>
    </row>
    <row r="343" spans="2:20" ht="12.75" hidden="1">
      <c r="B343" t="str">
        <f>'Table Programmes'!A251</f>
        <v>511799  Préparation et finition de béton</v>
      </c>
      <c r="T343" t="str">
        <f>'Table Programmes'!A341</f>
        <v>521199  Entretien général d'immeubles</v>
      </c>
    </row>
    <row r="344" spans="2:20" ht="12.75" hidden="1">
      <c r="B344" t="str">
        <f>'Table Programmes'!A252</f>
        <v>511899  Pose de systèmes intérieurs</v>
      </c>
      <c r="T344" t="str">
        <f>'Table Programmes'!A342</f>
        <v>521299  Secrétariat</v>
      </c>
    </row>
    <row r="345" spans="2:20" ht="12.75" hidden="1">
      <c r="B345" t="str">
        <f>'Table Programmes'!A253</f>
        <v>511999  Calorifugeage</v>
      </c>
      <c r="T345" t="str">
        <f>'Table Programmes'!A343</f>
        <v>521399  Conduite de procédés de traitement de l'eau</v>
      </c>
    </row>
    <row r="346" spans="2:20" ht="12.75" hidden="1">
      <c r="B346" t="str">
        <f>'Table Programmes'!A254</f>
        <v>512099  Montage de lignes électriques</v>
      </c>
      <c r="T346" t="str">
        <f>'Table Programmes'!A344</f>
        <v>521499  Entretien et réparation de caravanes</v>
      </c>
    </row>
    <row r="347" spans="2:20" ht="12.75" hidden="1">
      <c r="B347" t="str">
        <f>'Table Programmes'!A255</f>
        <v>512199  Mécanique de protection contre les incendies</v>
      </c>
      <c r="T347" t="str">
        <f>'Table Programmes'!A345</f>
        <v>521599  Restauration de maçonnerie</v>
      </c>
    </row>
    <row r="348" spans="2:20" ht="12.75" hidden="1">
      <c r="B348" t="str">
        <f>'Table Programmes'!A256</f>
        <v>512299  Vente de pièces mécaniques au comptoir</v>
      </c>
      <c r="T348" t="str">
        <f>'Table Programmes'!A346</f>
        <v>521699  Entretien de systèmes de tuyauterie industrielle</v>
      </c>
    </row>
    <row r="349" spans="2:20" ht="12.75" hidden="1">
      <c r="B349" t="str">
        <f>'Table Programmes'!A257</f>
        <v>512399  Conduite de véhicules lourds routiers</v>
      </c>
      <c r="T349" t="str">
        <f>'Table Programmes'!A347</f>
        <v>521799  Carrosserie</v>
      </c>
    </row>
    <row r="350" spans="2:20" ht="12.75" hidden="1">
      <c r="B350" t="str">
        <f>'Table Programmes'!A258</f>
        <v>512499  Conduite d'équipement lourd</v>
      </c>
      <c r="T350" t="str">
        <f>'Table Programmes'!A348</f>
        <v>521899  Dessin de patron</v>
      </c>
    </row>
    <row r="351" spans="2:20" ht="12.75" hidden="1">
      <c r="B351" t="str">
        <f>'Table Programmes'!A259</f>
        <v>512599  Conduite de pelles</v>
      </c>
      <c r="T351" t="str">
        <f>'Table Programmes'!A349</f>
        <v>521999  Confection de vêtements (Façon tailleur)</v>
      </c>
    </row>
    <row r="352" spans="2:20" ht="12.75" hidden="1">
      <c r="B352" t="str">
        <f>'Table Programmes'!A260</f>
        <v>512699  Conduite de machines industrielles</v>
      </c>
      <c r="T352" t="str">
        <f>'Table Programmes'!A350</f>
        <v>522099  Conduite d'engins de chantier</v>
      </c>
    </row>
    <row r="353" spans="2:20" ht="12.75" hidden="1">
      <c r="B353" t="str">
        <f>'Table Programmes'!A261</f>
        <v>512799  Boucherie et charcuterie</v>
      </c>
      <c r="T353" t="str">
        <f>'Table Programmes'!A351</f>
        <v>522199  Procédés infographiques</v>
      </c>
    </row>
    <row r="354" spans="2:20" ht="12.75" hidden="1">
      <c r="B354" t="str">
        <f>'Table Programmes'!A262</f>
        <v>512899  Boulangerie</v>
      </c>
      <c r="T354" t="str">
        <f>'Table Programmes'!A352</f>
        <v>522299  Traitement de surface</v>
      </c>
    </row>
    <row r="355" spans="2:20" ht="12.75" hidden="1">
      <c r="B355" t="str">
        <f>'Table Programmes'!A263</f>
        <v>512999  Sommellerie</v>
      </c>
      <c r="T355" t="str">
        <f>'Table Programmes'!A353</f>
        <v>522399  Techniques d'usinage</v>
      </c>
    </row>
    <row r="356" spans="2:20" ht="12.75" hidden="1">
      <c r="B356" t="str">
        <f>'Table Programmes'!A264</f>
        <v>513099  Service de la restauration</v>
      </c>
      <c r="T356" t="str">
        <f>'Table Programmes'!A354</f>
        <v>522499  Usinage sur machines-outils à commande numérique</v>
      </c>
    </row>
    <row r="357" spans="2:20" ht="12.75" hidden="1">
      <c r="B357" t="str">
        <f>'Table Programmes'!A265</f>
        <v>513199  Cordonnerie</v>
      </c>
      <c r="T357" t="str">
        <f>'Table Programmes'!A355</f>
        <v>522599  Dessin industriel</v>
      </c>
    </row>
    <row r="358" spans="2:20" ht="12.75" hidden="1">
      <c r="B358" t="str">
        <f>'Table Programmes'!A266</f>
        <v>513299  Réparation et retouche de vêtements</v>
      </c>
      <c r="T358" t="str">
        <f>'Table Programmes'!A356</f>
        <v>522699  Secrétariat juridique</v>
      </c>
    </row>
    <row r="359" spans="2:20" ht="12.75" hidden="1">
      <c r="B359" t="str">
        <f>'Table Programmes'!A267</f>
        <v>513399  Entretien général d'immeubles</v>
      </c>
      <c r="T359" t="str">
        <f>'Table Programmes'!A357</f>
        <v>522799  Secrétariat médical</v>
      </c>
    </row>
    <row r="360" spans="2:20" ht="12.75" hidden="1">
      <c r="B360" t="str">
        <f>'Table Programmes'!A268</f>
        <v>513499  Production laitière</v>
      </c>
      <c r="T360" t="str">
        <f>'Table Programmes'!A358</f>
        <v>522899  Organisation de loisirs au Nunavik</v>
      </c>
    </row>
    <row r="361" spans="2:20" ht="12.75" hidden="1">
      <c r="B361" t="str">
        <f>'Table Programmes'!A269</f>
        <v>513599  Débosselage - peinture</v>
      </c>
      <c r="T361" t="str">
        <f>'Table Programmes'!A359</f>
        <v>522999  Soutien informatique</v>
      </c>
    </row>
    <row r="362" spans="2:20" ht="12.75" hidden="1">
      <c r="B362" t="str">
        <f>'Table Programmes'!A270</f>
        <v>513699  Production bovine (viande)</v>
      </c>
      <c r="T362" t="str">
        <f>'Table Programmes'!A360</f>
        <v>523099  Conduite de machines industrielles</v>
      </c>
    </row>
    <row r="363" spans="2:20" ht="12.75" hidden="1">
      <c r="B363" t="str">
        <f>'Table Programmes'!A271</f>
        <v>513799  Secrétariat</v>
      </c>
      <c r="T363" t="str">
        <f>'Table Programmes'!A361</f>
        <v>523199  Comptabilité</v>
      </c>
    </row>
    <row r="364" spans="2:20" ht="12.75" hidden="1">
      <c r="B364" t="str">
        <f>'Table Programmes'!A272</f>
        <v>513899  Comptabilité</v>
      </c>
      <c r="T364" t="str">
        <f>'Table Programmes'!A362</f>
        <v>523299  Mécanique de motocyclettes</v>
      </c>
    </row>
    <row r="365" spans="2:20" ht="12.75" hidden="1">
      <c r="B365" t="str">
        <f>'Table Programmes'!A273</f>
        <v>513999  Montage et installation de produits verriers</v>
      </c>
      <c r="T365" t="str">
        <f>'Table Programmes'!A363</f>
        <v>523399  Ferblanterie-tôlerie</v>
      </c>
    </row>
    <row r="366" spans="2:20" ht="12.75" hidden="1">
      <c r="B366" t="str">
        <f>'Table Programmes'!A274</f>
        <v>514099  Découpe et transformation du verre</v>
      </c>
      <c r="T366" t="str">
        <f>'Table Programmes'!A364</f>
        <v>523499  Soudage haute pression</v>
      </c>
    </row>
    <row r="367" spans="2:20" ht="12.75" hidden="1">
      <c r="B367" t="str">
        <f>'Table Programmes'!A275</f>
        <v>514199  Assistance technique en pharmacie</v>
      </c>
      <c r="T367" t="str">
        <f>'Table Programmes'!A365</f>
        <v>523599  Santé, assistance et soins infirmiers</v>
      </c>
    </row>
    <row r="368" spans="2:20" ht="12.75" hidden="1">
      <c r="B368" t="str">
        <f>'Table Programmes'!A276</f>
        <v>514299  Finition de meubles</v>
      </c>
      <c r="T368" t="str">
        <f>'Table Programmes'!A366</f>
        <v>523699  Vente de voyages</v>
      </c>
    </row>
    <row r="369" spans="2:20" ht="12.75" hidden="1">
      <c r="B369" t="str">
        <f>'Table Programmes'!A277</f>
        <v>514399  Conduite de camions</v>
      </c>
      <c r="T369" t="str">
        <f>'Table Programmes'!A367</f>
        <v>523799  Assist. à la clientèle des services sociaux et de santé au Nunavik</v>
      </c>
    </row>
    <row r="370" spans="2:20" ht="12.75" hidden="1">
      <c r="B370" t="str">
        <f>'Table Programmes'!A278</f>
        <v>514499  Assistance dentaire</v>
      </c>
      <c r="T370" t="str">
        <f>'Table Programmes'!A368</f>
        <v>523899  Arpentage et topographie</v>
      </c>
    </row>
    <row r="371" spans="2:20" ht="12.75" hidden="1">
      <c r="B371" t="str">
        <f>'Table Programmes'!A279</f>
        <v>514599  Cordonnerie</v>
      </c>
      <c r="T371" t="str">
        <f>'Table Programmes'!A369</f>
        <v>523999  Confection sur mesure et retouche</v>
      </c>
    </row>
    <row r="372" spans="2:20" ht="12.75" hidden="1">
      <c r="B372" t="str">
        <f>'Table Programmes'!A280</f>
        <v>514699  Mécanique de machines fixes</v>
      </c>
      <c r="T372" t="str">
        <f>'Table Programmes'!A370</f>
        <v>524099  Reprographie et façonnage</v>
      </c>
    </row>
    <row r="373" spans="2:20" ht="12.75" hidden="1">
      <c r="B373" t="str">
        <f>'Table Programmes'!A281</f>
        <v>514799  Coiffure spécialisée</v>
      </c>
      <c r="T373" t="str">
        <f>'Table Programmes'!A372</f>
        <v>524299  Installation et entretien de systèmes de sécurité</v>
      </c>
    </row>
    <row r="374" spans="2:20" ht="12.75" hidden="1">
      <c r="B374" t="str">
        <f>'Table Programmes'!A282</f>
        <v>514899  Plomberie et chauffage</v>
      </c>
      <c r="T374" t="str">
        <f>'Table Programmes'!A374</f>
        <v>524499  Tôlerie de précision</v>
      </c>
    </row>
    <row r="375" spans="2:20" ht="12.75" hidden="1">
      <c r="B375" t="str">
        <f>'Table Programmes'!A283</f>
        <v>514999  Confection sur mesure et retouche</v>
      </c>
      <c r="T375" t="str">
        <f>'Table Programmes'!A375</f>
        <v>524699  Imprimerie</v>
      </c>
    </row>
    <row r="376" spans="2:20" ht="12.75" hidden="1">
      <c r="B376" t="str">
        <f>'Table Programmes'!A284</f>
        <v>515099  Information aérienne</v>
      </c>
      <c r="T376" t="str">
        <f>'Table Programmes'!A376</f>
        <v>524799  Confection de vêtements et d'articles de cuir</v>
      </c>
    </row>
    <row r="377" spans="2:20" ht="12.75" hidden="1">
      <c r="B377" t="str">
        <f>'Table Programmes'!A285</f>
        <v>515199  Mécanique automobile (spécialités)</v>
      </c>
      <c r="T377" t="str">
        <f>'Table Programmes'!A377</f>
        <v>524899  Conduite de grues</v>
      </c>
    </row>
    <row r="378" spans="2:20" ht="12.75" hidden="1">
      <c r="B378" t="str">
        <f>'Table Programmes'!A286</f>
        <v>515299  Reprographie et façonnage</v>
      </c>
      <c r="T378" t="str">
        <f>'Table Programmes'!A378</f>
        <v>524999  Fabrication de moules</v>
      </c>
    </row>
    <row r="379" spans="2:20" ht="12.75" hidden="1">
      <c r="B379" t="str">
        <f>'Table Programmes'!A287</f>
        <v>515399  Conduite d'engins de chantier</v>
      </c>
      <c r="T379" t="str">
        <f>'Table Programmes'!A379</f>
        <v>525199  Boulangerie</v>
      </c>
    </row>
    <row r="380" spans="2:20" ht="12.75" hidden="1">
      <c r="B380" t="str">
        <f>'Table Programmes'!A288</f>
        <v>515499  Mécanique de véhicules légers</v>
      </c>
      <c r="T380" t="str">
        <f>'Table Programmes'!A393</f>
        <v>550599  Interior Decorating and Display</v>
      </c>
    </row>
    <row r="381" spans="2:20" ht="12.75" hidden="1">
      <c r="B381" t="str">
        <f>'Table Programmes'!A289</f>
        <v>515599  Soufflage de verre au néon</v>
      </c>
      <c r="T381" t="str">
        <f>'Table Programmes'!A394</f>
        <v>550899  Data Processing (Use of Materials)</v>
      </c>
    </row>
    <row r="382" spans="2:20" ht="12.75" hidden="1">
      <c r="B382" t="str">
        <f>'Table Programmes'!A290</f>
        <v>515699  Impression et finition</v>
      </c>
      <c r="T382" t="str">
        <f>'Table Programmes'!A395</f>
        <v>551299  Preventive and Prospective Industrial Maintenance Mechanics</v>
      </c>
    </row>
    <row r="383" spans="2:20" ht="12.75" hidden="1">
      <c r="B383" t="str">
        <f>'Table Programmes'!A291</f>
        <v>515799  Modelage</v>
      </c>
      <c r="T383" t="str">
        <f>'Table Programmes'!A396</f>
        <v>551499  Plumbing and Heating</v>
      </c>
    </row>
    <row r="384" spans="2:20" ht="12.75" hidden="1">
      <c r="B384" t="str">
        <f>'Table Programmes'!A292</f>
        <v>515899  Fabrication de moules</v>
      </c>
      <c r="T384" t="str">
        <f>'Table Programmes'!A397</f>
        <v>551999  Numerical Control Machine Tool Operation</v>
      </c>
    </row>
    <row r="385" spans="2:20" ht="12.75" hidden="1">
      <c r="B385" t="str">
        <f>'Table Programmes'!A293</f>
        <v>515999  Cuisine actualisée</v>
      </c>
      <c r="T385" t="str">
        <f>'Table Programmes'!A398</f>
        <v>552299  Home Electronic Equipment Repair and Installation</v>
      </c>
    </row>
    <row r="386" spans="2:20" ht="12.75" hidden="1">
      <c r="B386" t="str">
        <f>'Table Programmes'!A294</f>
        <v>516099  Électromécanique de machines distributrices</v>
      </c>
      <c r="T386" t="str">
        <f>'Table Programmes'!A399</f>
        <v>552799  Industrial Drafting</v>
      </c>
    </row>
    <row r="387" spans="2:20" ht="12.75" hidden="1">
      <c r="B387" t="str">
        <f>'Table Programmes'!A295</f>
        <v>516199  Serrurerie de bâtiment</v>
      </c>
      <c r="T387" t="str">
        <f>'Table Programmes'!A400</f>
        <v>553099  Cabinet Making</v>
      </c>
    </row>
    <row r="388" spans="2:20" ht="12.75" hidden="1">
      <c r="B388" t="str">
        <f>'Table Programmes'!A296</f>
        <v>516299  Serrurerie</v>
      </c>
      <c r="T388" t="str">
        <f>'Table Programmes'!A401</f>
        <v>553299  Roofing</v>
      </c>
    </row>
    <row r="389" spans="2:20" ht="12.75" hidden="1">
      <c r="B389" t="str">
        <f>'Table Programmes'!A297</f>
        <v>516399  Gestion d'une entreprise spécialisée de la construction</v>
      </c>
      <c r="T389" t="str">
        <f>'Table Programmes'!A402</f>
        <v>553599  Aesthetics</v>
      </c>
    </row>
    <row r="390" spans="2:20" ht="12.75" hidden="1">
      <c r="B390" t="str">
        <f>'Table Programmes'!A298</f>
        <v>516499  Extraction de minerai</v>
      </c>
      <c r="T390" t="str">
        <f>'Table Programmes'!A403</f>
        <v>553799  Retailing</v>
      </c>
    </row>
    <row r="391" spans="2:20" ht="12.75" hidden="1">
      <c r="B391" t="str">
        <f>'Table Programmes'!A299</f>
        <v>516599  Chaudronnerie</v>
      </c>
      <c r="T391" t="str">
        <f>'Table Programmes'!A404</f>
        <v>553899  Bilingual Secretarial Studies</v>
      </c>
    </row>
    <row r="392" spans="2:20" ht="12.75" hidden="1">
      <c r="B392" t="str">
        <f>'Table Programmes'!A300</f>
        <v>516699  Installation et réparation d'équipement de télécommunication</v>
      </c>
      <c r="T392" t="str">
        <f>'Table Programmes'!A405</f>
        <v>553999  Pastry Making</v>
      </c>
    </row>
    <row r="393" spans="2:20" ht="12.75" hidden="1">
      <c r="B393" t="str">
        <f>'Table Programmes'!A301</f>
        <v>516799  Production laitière</v>
      </c>
      <c r="T393" t="str">
        <f>'Table Programmes'!A406</f>
        <v>554199  Diemaking</v>
      </c>
    </row>
    <row r="394" spans="2:20" ht="12.75" hidden="1">
      <c r="B394" t="str">
        <f>'Table Programmes'!A302</f>
        <v>516899  Production de bovins de boucherie</v>
      </c>
      <c r="T394" t="str">
        <f>'Table Programmes'!A407</f>
        <v>554299  Toolmaking</v>
      </c>
    </row>
    <row r="395" spans="2:20" ht="12.75" hidden="1">
      <c r="B395" t="str">
        <f>'Table Programmes'!A303</f>
        <v>516999  Confection industrielle de vêtements haut de gamme</v>
      </c>
      <c r="T395" t="str">
        <f>'Table Programmes'!A408</f>
        <v>554599  Home Care and Family and Social Assistance</v>
      </c>
    </row>
    <row r="396" spans="2:20" ht="12.75" hidden="1">
      <c r="B396" t="str">
        <f>'Table Programmes'!A304</f>
        <v>517099  Ferblanterie-tôlerie</v>
      </c>
      <c r="T396" t="str">
        <f>'Table Programmes'!A409</f>
        <v>555099  Aircraft Mechanical Assembly</v>
      </c>
    </row>
    <row r="397" spans="2:20" ht="12.75" hidden="1">
      <c r="B397" t="str">
        <f>'Table Programmes'!A305</f>
        <v>517199  Production porcine</v>
      </c>
      <c r="T397" t="str">
        <f>'Table Programmes'!A410</f>
        <v>555199  Aircraft Electrical Assembly</v>
      </c>
    </row>
    <row r="398" spans="2:20" ht="12.75" hidden="1">
      <c r="B398" t="str">
        <f>'Table Programmes'!A306</f>
        <v>517299  Réparation d'appareils au gaz naturel</v>
      </c>
      <c r="T398" t="str">
        <f>'Table Programmes'!A411</f>
        <v>555299  Maintenance Electricity</v>
      </c>
    </row>
    <row r="399" spans="2:20" ht="12.75" hidden="1">
      <c r="B399" t="str">
        <f>'Table Programmes'!A307</f>
        <v>517399  Fleuristerie</v>
      </c>
      <c r="T399" t="str">
        <f>'Table Programmes'!A412</f>
        <v>555499  Sales Representation</v>
      </c>
    </row>
    <row r="400" spans="2:20" ht="12.75" hidden="1">
      <c r="B400" t="str">
        <f>'Table Programmes'!A308</f>
        <v>517499  Boucherie</v>
      </c>
      <c r="T400" t="str">
        <f>'Table Programmes'!A413</f>
        <v>555699  Starting a Business</v>
      </c>
    </row>
    <row r="401" spans="2:20" ht="12.75" hidden="1">
      <c r="B401" t="str">
        <f>'Table Programmes'!A309</f>
        <v>517599  Montage d'acier de structure</v>
      </c>
      <c r="T401" t="str">
        <f>'Table Programmes'!A414</f>
        <v>555999  Prepress Work</v>
      </c>
    </row>
    <row r="402" spans="2:20" ht="12.75" hidden="1">
      <c r="B402" t="str">
        <f>'Table Programmes'!A310</f>
        <v>517699  Fonderie</v>
      </c>
      <c r="T402" t="str">
        <f>'Table Programmes'!A415</f>
        <v>556799  Aircraft Structural Assembly</v>
      </c>
    </row>
    <row r="403" spans="2:20" ht="12.75" hidden="1">
      <c r="B403" t="str">
        <f>'Table Programmes'!A311</f>
        <v>517799  Secrétariat (Inuktitut)</v>
      </c>
      <c r="T403" t="str">
        <f>'Table Programmes'!A416</f>
        <v>556899  Electrolysis</v>
      </c>
    </row>
    <row r="404" spans="2:20" ht="12.75" hidden="1">
      <c r="B404" t="str">
        <f>'Table Programmes'!A312</f>
        <v>517899  Taille de pierre</v>
      </c>
      <c r="T404" t="str">
        <f>'Table Programmes'!A417</f>
        <v>556999  Pipe Welding</v>
      </c>
    </row>
    <row r="405" spans="2:20" ht="12.75" hidden="1">
      <c r="B405" t="str">
        <f>'Table Programmes'!A313</f>
        <v>517999  Protection et exploitation de territoires fauniques</v>
      </c>
      <c r="T405" t="str">
        <f>'Table Programmes'!A418</f>
        <v>557199  Landscaping Operations</v>
      </c>
    </row>
    <row r="406" spans="2:20" ht="12.75" hidden="1">
      <c r="B406" t="str">
        <f>'Table Programmes'!A314</f>
        <v>518199  Aménagement de la forêt</v>
      </c>
      <c r="T406" t="str">
        <f>'Table Programmes'!A419</f>
        <v>557599  Refrigeration</v>
      </c>
    </row>
    <row r="407" spans="2:20" ht="12.75" hidden="1">
      <c r="B407" t="str">
        <f>'Table Programmes'!A315</f>
        <v>518299  Horlogerie-bijouterie</v>
      </c>
      <c r="T407" t="str">
        <f>'Table Programmes'!A420</f>
        <v>558199  Assistance to Patients or Residents in Health Care Establishments</v>
      </c>
    </row>
    <row r="408" spans="2:20" ht="12.75" hidden="1">
      <c r="B408" t="str">
        <f>'Table Programmes'!A316</f>
        <v>518399  Cosmétiques</v>
      </c>
      <c r="T408" t="str">
        <f>'Table Programmes'!A421</f>
        <v>558399  VCR and Camcorder Repair</v>
      </c>
    </row>
    <row r="409" spans="2:20" ht="12.75" hidden="1">
      <c r="B409" t="str">
        <f>'Table Programmes'!A317</f>
        <v>518499  Installation et entretien de systèmes de sécurité</v>
      </c>
      <c r="T409" t="str">
        <f>'Table Programmes'!A422</f>
        <v>558799  Bilingual Hotel Receptionist</v>
      </c>
    </row>
    <row r="410" spans="2:20" ht="12.75" hidden="1">
      <c r="B410" t="str">
        <f>'Table Programmes'!A318</f>
        <v>518599  Montage de lignes électriques</v>
      </c>
      <c r="T410" t="str">
        <f>'Table Programmes'!A423</f>
        <v>558999  Administrative Work in an Inuit Setting</v>
      </c>
    </row>
    <row r="411" spans="2:20" ht="12.75" hidden="1">
      <c r="B411" t="str">
        <f>'Table Programmes'!A319</f>
        <v>518699  Santé, assistance et soins infirmiers</v>
      </c>
      <c r="T411" t="str">
        <f>'Table Programmes'!A424</f>
        <v>560199  Timber Harvesting</v>
      </c>
    </row>
    <row r="412" spans="2:20" ht="12.75" hidden="1">
      <c r="B412" t="str">
        <f>'Table Programmes'!A320</f>
        <v>518799  Conduite d'engins de chantier nordique</v>
      </c>
      <c r="T412" t="str">
        <f>'Table Programmes'!A425</f>
        <v>560599  Home Care Assistance</v>
      </c>
    </row>
    <row r="413" spans="2:20" ht="12.75" hidden="1">
      <c r="B413" t="str">
        <f>'Table Programmes'!A321</f>
        <v>518899  Montage mécanique en aérospatiale</v>
      </c>
      <c r="T413" t="str">
        <f>'Table Programmes'!A426</f>
        <v>560899  Masonry: Bricklaying</v>
      </c>
    </row>
    <row r="414" spans="2:20" ht="12.75" hidden="1">
      <c r="B414" t="str">
        <f>'Table Programmes'!A322</f>
        <v>518999  Abattage et façonnage des bois</v>
      </c>
      <c r="T414" t="str">
        <f>'Table Programmes'!A427</f>
        <v>561299  Tiling</v>
      </c>
    </row>
    <row r="415" spans="2:20" ht="12.75" hidden="1">
      <c r="B415" t="str">
        <f>'Table Programmes'!A323</f>
        <v>519099  Récolte de la matière ligneuse</v>
      </c>
      <c r="T415" t="str">
        <f>'Table Programmes'!A428</f>
        <v>561399  Plastering</v>
      </c>
    </row>
    <row r="416" spans="2:20" ht="12.75" hidden="1">
      <c r="B416" t="str">
        <f>'Table Programmes'!A324</f>
        <v>519199  Intervention en sécurité-incendie</v>
      </c>
      <c r="T416" t="str">
        <f>'Table Programmes'!A429</f>
        <v>561699  Commercial and Residential Painting</v>
      </c>
    </row>
    <row r="417" spans="2:20" ht="12.75" hidden="1">
      <c r="B417" t="str">
        <f>'Table Programmes'!A325</f>
        <v>519299  Mécanique automobile</v>
      </c>
      <c r="T417" t="str">
        <f>'Table Programmes'!A430</f>
        <v>561799  Preparing and Finishing Concrete</v>
      </c>
    </row>
    <row r="418" spans="2:20" ht="12.75" hidden="1">
      <c r="B418" t="str">
        <f>'Table Programmes'!A326</f>
        <v>519399  Conduite et réglage de machines à mouler</v>
      </c>
      <c r="T418" t="str">
        <f>'Table Programmes'!A431</f>
        <v>562799  Butcher and Delicatessen Trades</v>
      </c>
    </row>
    <row r="419" spans="2:20" ht="12.75" hidden="1">
      <c r="B419" t="str">
        <f>'Table Programmes'!A327</f>
        <v>519499  Vente de pièces mécaniques et d'accessoires</v>
      </c>
      <c r="T419" t="str">
        <f>'Table Programmes'!A432</f>
        <v>563099  Restaurant Services</v>
      </c>
    </row>
    <row r="420" spans="2:20" ht="12.75" hidden="1">
      <c r="B420" t="str">
        <f>'Table Programmes'!A328</f>
        <v>519599  Soudage-montage</v>
      </c>
      <c r="T420" t="str">
        <f>'Table Programmes'!A433</f>
        <v>563799  Secretarial Studies</v>
      </c>
    </row>
    <row r="421" spans="2:20" ht="12.75" hidden="1">
      <c r="B421" t="str">
        <f>'Table Programmes'!A329</f>
        <v>519699  Vente-conseil</v>
      </c>
      <c r="T421" t="str">
        <f>'Table Programmes'!A434</f>
        <v>563899  Accounting</v>
      </c>
    </row>
    <row r="422" spans="2:20" ht="12.75" hidden="1">
      <c r="B422" t="str">
        <f>'Table Programmes'!A330</f>
        <v>519799  Montage de structures en aérospatiale</v>
      </c>
      <c r="T422" t="str">
        <f>'Table Programmes'!A435</f>
        <v>564199  Pharmacy Technical Assistance</v>
      </c>
    </row>
    <row r="423" spans="2:20" ht="12.75" hidden="1">
      <c r="B423" t="str">
        <f>'Table Programmes'!A331</f>
        <v>519899  Montage de câbles et de circuits en aérospatiale</v>
      </c>
      <c r="T423" t="str">
        <f>'Table Programmes'!A436</f>
        <v>564299  Furniture Finishing</v>
      </c>
    </row>
    <row r="424" spans="2:20" ht="12.75" hidden="1">
      <c r="B424" t="str">
        <f>'Table Programmes'!A332</f>
        <v>519999  Montage mécanique en aérospatiale </v>
      </c>
      <c r="T424" t="str">
        <f>'Table Programmes'!A437</f>
        <v>564399  Conduite de camions (Anglais)</v>
      </c>
    </row>
    <row r="425" spans="2:20" ht="12.75" hidden="1">
      <c r="B425" t="str">
        <f>'Table Programmes'!A333</f>
        <v>520099  Mécanique d'ascenseurs</v>
      </c>
      <c r="T425" t="str">
        <f>'Table Programmes'!A438</f>
        <v>564499  Dental Assistance</v>
      </c>
    </row>
    <row r="426" spans="2:20" ht="12.75" hidden="1">
      <c r="B426" t="str">
        <f>'Table Programmes'!A334</f>
        <v>520199  Pâtes et papiers (Opérations)</v>
      </c>
      <c r="T426" t="str">
        <f>'Table Programmes'!A439</f>
        <v>564799  Specialized Hairdressing</v>
      </c>
    </row>
    <row r="427" spans="2:20" ht="12.75" hidden="1">
      <c r="B427" t="str">
        <f>'Table Programmes'!A335</f>
        <v>520299  Entretien de bâtiments nordiques</v>
      </c>
      <c r="T427" t="str">
        <f>'Table Programmes'!A440</f>
        <v>564899  Plumbing and Heating</v>
      </c>
    </row>
    <row r="428" spans="2:20" ht="12.75" hidden="1">
      <c r="B428" t="str">
        <f>'Table Programmes'!A336</f>
        <v>520399  Fonderie</v>
      </c>
      <c r="T428" t="str">
        <f>'Table Programmes'!A441</f>
        <v>565199  Automotive Specialty Mechanics</v>
      </c>
    </row>
    <row r="429" spans="2:20" ht="12.75" hidden="1">
      <c r="B429" t="str">
        <f>'Table Programmes'!A337</f>
        <v>520499  Traduction-interprétation (Inuktitut)</v>
      </c>
      <c r="T429" t="str">
        <f>'Table Programmes'!A442</f>
        <v>565699  Printing and Finishing</v>
      </c>
    </row>
    <row r="430" spans="2:20" ht="12.75" hidden="1">
      <c r="B430" t="str">
        <f>'Table Programmes'!A338</f>
        <v>520899  Classement des bois débités</v>
      </c>
      <c r="T430" t="str">
        <f>'Table Programmes'!A443</f>
        <v>565999  Contemporary Cuisine</v>
      </c>
    </row>
    <row r="431" spans="2:20" ht="12.75" hidden="1">
      <c r="B431" t="str">
        <f>'Table Programmes'!A339</f>
        <v>520999  Mécanique de machines à coudre industrielles</v>
      </c>
      <c r="T431" t="str">
        <f>'Table Programmes'!A444</f>
        <v>566699  Telecommunications Equipment Installation and Repair</v>
      </c>
    </row>
    <row r="432" spans="2:20" ht="12.75" hidden="1">
      <c r="B432" t="str">
        <f>'Table Programmes'!A340</f>
        <v>521099  Production horticole</v>
      </c>
      <c r="T432" t="str">
        <f>'Table Programmes'!A445</f>
        <v>566799  Dairy Production</v>
      </c>
    </row>
    <row r="433" spans="2:20" ht="12.75" hidden="1">
      <c r="B433" t="str">
        <f>'Table Programmes'!A341</f>
        <v>521199  Entretien général d'immeubles</v>
      </c>
      <c r="T433" t="str">
        <f>'Table Programmes'!A446</f>
        <v>566899  Beef Production</v>
      </c>
    </row>
    <row r="434" spans="2:20" ht="12.75" hidden="1">
      <c r="B434" t="str">
        <f>'Table Programmes'!A342</f>
        <v>521299  Secrétariat</v>
      </c>
      <c r="T434" t="str">
        <f>'Table Programmes'!A447</f>
        <v>567099  Sheet Metal Work</v>
      </c>
    </row>
    <row r="435" spans="2:20" ht="12.75" hidden="1">
      <c r="B435" t="str">
        <f>'Table Programmes'!A343</f>
        <v>521399  Conduite de procédés de traitement de l'eau</v>
      </c>
      <c r="T435" t="str">
        <f>'Table Programmes'!A448</f>
        <v>567199  Hog Production</v>
      </c>
    </row>
    <row r="436" spans="2:20" ht="12.75" hidden="1">
      <c r="B436" t="str">
        <f>'Table Programmes'!A344</f>
        <v>521499  Entretien et réparation de caravanes</v>
      </c>
      <c r="T436" t="str">
        <f>'Table Programmes'!A449</f>
        <v>567499  Butchery</v>
      </c>
    </row>
    <row r="437" spans="2:20" ht="12.75" hidden="1">
      <c r="B437" t="str">
        <f>'Table Programmes'!A345</f>
        <v>521599  Restauration de maçonnerie</v>
      </c>
      <c r="T437" t="str">
        <f>'Table Programmes'!A450</f>
        <v>567799  Secretarial Studies (Inuktitut)</v>
      </c>
    </row>
    <row r="438" spans="2:20" ht="12.75" hidden="1">
      <c r="B438" t="str">
        <f>'Table Programmes'!A346</f>
        <v>521699  Entretien de systèmes de tuyauterie industrielle</v>
      </c>
      <c r="T438" t="str">
        <f>'Table Programmes'!A451</f>
        <v>567999  Protection and Development of Wildlife Habitats </v>
      </c>
    </row>
    <row r="439" spans="2:20" ht="12.75" hidden="1">
      <c r="B439" t="str">
        <f>'Table Programmes'!A347</f>
        <v>521799  Carrosserie</v>
      </c>
      <c r="T439" t="str">
        <f>'Table Programmes'!A452</f>
        <v>568699  Health, Assistance and Nursing Care </v>
      </c>
    </row>
    <row r="440" spans="2:20" ht="12.75" hidden="1">
      <c r="B440" t="str">
        <f>'Table Programmes'!A348</f>
        <v>521899  Dessin de patron</v>
      </c>
      <c r="T440" t="str">
        <f>'Table Programmes'!A453</f>
        <v>568899 Aircraft Mechanical  Assembly</v>
      </c>
    </row>
    <row r="441" spans="2:20" ht="12.75" hidden="1">
      <c r="B441" t="str">
        <f>'Table Programmes'!A349</f>
        <v>521999  Confection de vêtements (Façon tailleur)</v>
      </c>
      <c r="T441" t="str">
        <f>'Table Programmes'!A454</f>
        <v>569099  Timber Harvesting</v>
      </c>
    </row>
    <row r="442" spans="2:20" ht="12.75" hidden="1">
      <c r="B442" t="str">
        <f>'Table Programmes'!A350</f>
        <v>522099  Conduite d'engins de chantier</v>
      </c>
      <c r="T442" t="str">
        <f>'Table Programmes'!A455</f>
        <v>569199  Fire Safety Techniques</v>
      </c>
    </row>
    <row r="443" spans="2:20" ht="12.75" hidden="1">
      <c r="B443" t="str">
        <f>'Table Programmes'!A351</f>
        <v>522199  Procédés infographiques</v>
      </c>
      <c r="T443" t="str">
        <f>'Table Programmes'!A456</f>
        <v>569299  Automobile Mechanics</v>
      </c>
    </row>
    <row r="444" spans="2:20" ht="12.75" hidden="1">
      <c r="B444" t="str">
        <f>'Table Programmes'!A352</f>
        <v>522299  Traitement de surface</v>
      </c>
      <c r="T444" t="str">
        <f>'Table Programmes'!A457</f>
        <v>569399  Moulding Machine Set-up and Operation</v>
      </c>
    </row>
    <row r="445" spans="2:20" ht="12.75" hidden="1">
      <c r="B445" t="str">
        <f>'Table Programmes'!A353</f>
        <v>522399  Techniques d'usinage</v>
      </c>
      <c r="T445" t="str">
        <f>'Table Programmes'!A458</f>
        <v>569599  Welding and Fitting</v>
      </c>
    </row>
    <row r="446" spans="2:20" ht="12.75" hidden="1">
      <c r="B446" t="str">
        <f>'Table Programmes'!A354</f>
        <v>522499  Usinage sur machines-outils à commande numérique</v>
      </c>
      <c r="T446" t="str">
        <f>'Table Programmes'!A459</f>
        <v>569699  Professional Sales</v>
      </c>
    </row>
    <row r="447" spans="2:20" ht="12.75" hidden="1">
      <c r="B447" t="str">
        <f>'Table Programmes'!A355</f>
        <v>522599  Dessin industriel</v>
      </c>
      <c r="T447" t="str">
        <f>'Table Programmes'!A460</f>
        <v>569799  Aircraft Structural Assembly</v>
      </c>
    </row>
    <row r="448" spans="2:20" ht="12.75" hidden="1">
      <c r="B448" t="str">
        <f>'Table Programmes'!A356</f>
        <v>522699  Secrétariat juridique</v>
      </c>
      <c r="T448" t="str">
        <f>'Table Programmes'!A461</f>
        <v>569899  Aircraft Electrical Assembly</v>
      </c>
    </row>
    <row r="449" spans="2:20" ht="12.75" hidden="1">
      <c r="B449" t="str">
        <f>'Table Programmes'!A357</f>
        <v>522799  Secrétariat médical</v>
      </c>
      <c r="T449" t="str">
        <f>'Table Programmes'!A462</f>
        <v>569999  Montage mécanique en aérospatiale (Anglais) </v>
      </c>
    </row>
    <row r="450" spans="2:20" ht="12.75" hidden="1">
      <c r="B450" t="str">
        <f>'Table Programmes'!A358</f>
        <v>522899  Organisation de loisirs au Nunavik</v>
      </c>
      <c r="T450" t="str">
        <f>'Table Programmes'!A463</f>
        <v>570099  Elevator Mechanics</v>
      </c>
    </row>
    <row r="451" spans="2:20" ht="12.75" hidden="1">
      <c r="B451" t="str">
        <f>'Table Programmes'!A359</f>
        <v>522999  Soutien informatique</v>
      </c>
      <c r="T451" t="str">
        <f>'Table Programmes'!A464</f>
        <v>570299  Northern Building Maintenance</v>
      </c>
    </row>
    <row r="452" spans="2:20" ht="12.75" hidden="1">
      <c r="B452" t="str">
        <f>'Table Programmes'!A360</f>
        <v>523099  Conduite de machines industrielles</v>
      </c>
      <c r="T452" t="str">
        <f>'Table Programmes'!A465</f>
        <v>570499  Inuttitut Translation and Interpretation</v>
      </c>
    </row>
    <row r="453" spans="2:20" ht="12.75" hidden="1">
      <c r="B453" t="str">
        <f>'Table Programmes'!A361</f>
        <v>523199  Comptabilité</v>
      </c>
      <c r="T453" t="str">
        <f>'Table Programmes'!A466</f>
        <v>570599  Cree Sawmill Operations-Maintenance</v>
      </c>
    </row>
    <row r="454" spans="2:20" ht="12.75" hidden="1">
      <c r="B454" t="str">
        <f>'Table Programmes'!A362</f>
        <v>523299  Mécanique de motocyclettes</v>
      </c>
      <c r="T454" t="str">
        <f>'Table Programmes'!A467</f>
        <v>570699  Cree Sawmill Operations-Grading</v>
      </c>
    </row>
    <row r="455" spans="2:20" ht="12.75" hidden="1">
      <c r="B455" t="str">
        <f>'Table Programmes'!A363</f>
        <v>523399  Ferblanterie-tôlerie</v>
      </c>
      <c r="T455" t="str">
        <f>'Table Programmes'!A468</f>
        <v>570799  Cree Sawmill Operations-Sharpening</v>
      </c>
    </row>
    <row r="456" spans="2:20" ht="12.75" hidden="1">
      <c r="B456" t="str">
        <f>'Table Programmes'!A364</f>
        <v>523499  Soudage haute pression</v>
      </c>
      <c r="T456" t="str">
        <f>'Table Programmes'!A469</f>
        <v>571299  Secretarial Studies</v>
      </c>
    </row>
    <row r="457" spans="2:20" ht="12.75" hidden="1">
      <c r="B457" t="str">
        <f>'Table Programmes'!A365</f>
        <v>523599  Santé, assistance et soins infirmiers</v>
      </c>
      <c r="T457" t="str">
        <f>'Table Programmes'!A470</f>
        <v>571499  RV Maintenance and Repair</v>
      </c>
    </row>
    <row r="458" spans="2:20" ht="12.75" hidden="1">
      <c r="B458" t="str">
        <f>'Table Programmes'!A366</f>
        <v>523699  Vente de voyages</v>
      </c>
      <c r="T458" t="str">
        <f>'Table Programmes'!A471</f>
        <v>571799  Automotive Body Repair and Repainting</v>
      </c>
    </row>
    <row r="459" spans="2:20" ht="12.75" hidden="1">
      <c r="B459" t="str">
        <f>'Table Programmes'!A367</f>
        <v>523799  Assist. à la clientèle des services sociaux et de santé au Nunavik</v>
      </c>
      <c r="T459" t="str">
        <f>'Table Programmes'!A472</f>
        <v>571899  Dessin de patron (Anglais)</v>
      </c>
    </row>
    <row r="460" spans="2:20" ht="12.75" hidden="1">
      <c r="B460" t="str">
        <f>'Table Programmes'!A368</f>
        <v>523899  Arpentage et topographie</v>
      </c>
      <c r="T460" t="str">
        <f>'Table Programmes'!A473</f>
        <v>572199  Desktop Publishing</v>
      </c>
    </row>
    <row r="461" spans="2:20" ht="12.75" hidden="1">
      <c r="B461" t="str">
        <f>'Table Programmes'!A369</f>
        <v>523999  Confection sur mesure et retouche</v>
      </c>
      <c r="T461" t="str">
        <f>'Table Programmes'!A474</f>
        <v>572399  Machining Techniques </v>
      </c>
    </row>
    <row r="462" spans="2:20" ht="12.75" hidden="1">
      <c r="B462" t="str">
        <f>'Table Programmes'!A370</f>
        <v>524099  Reprographie et façonnage</v>
      </c>
      <c r="T462" t="str">
        <f>'Table Programmes'!A475</f>
        <v>572499  Numerical Control Machine Tool Operation </v>
      </c>
    </row>
    <row r="463" ht="12.75" hidden="1">
      <c r="B463" t="str">
        <f>'Table Programmes'!A371</f>
        <v>524199  Électricité</v>
      </c>
    </row>
    <row r="464" spans="2:20" ht="12.75" hidden="1">
      <c r="B464" t="str">
        <f>'Table Programmes'!A372</f>
        <v>524299  Installation et entretien de systèmes de sécurité</v>
      </c>
      <c r="T464" t="str">
        <f>'Table Programmes'!A476</f>
        <v>572599  Industrial Drafting </v>
      </c>
    </row>
    <row r="465" ht="12.75" hidden="1">
      <c r="B465" t="str">
        <f>'Table Programmes'!A373</f>
        <v>524399  Production textile</v>
      </c>
    </row>
    <row r="466" spans="2:20" ht="12.75" hidden="1">
      <c r="B466" t="str">
        <f>'Table Programmes'!A374</f>
        <v>524499  Tôlerie de précision</v>
      </c>
      <c r="T466" t="str">
        <f>'Table Programmes'!A477</f>
        <v>572699  Secretarial Studies-Legal</v>
      </c>
    </row>
    <row r="467" spans="2:20" ht="12.75" hidden="1">
      <c r="B467" t="str">
        <f>'Table Programmes'!A375</f>
        <v>524699  Imprimerie</v>
      </c>
      <c r="T467" t="str">
        <f>'Table Programmes'!A478</f>
        <v>572799  Secretarial Studies-Medical</v>
      </c>
    </row>
    <row r="468" spans="2:20" ht="12.75" hidden="1">
      <c r="B468" t="str">
        <f>'Table Programmes'!A376</f>
        <v>524799  Confection de vêtements et d'articles de cuir</v>
      </c>
      <c r="T468" t="str">
        <f>'Table Programmes'!A479</f>
        <v>572899  Recreation Leadership in Nunavik</v>
      </c>
    </row>
    <row r="469" spans="2:20" ht="12.75" hidden="1">
      <c r="B469" t="str">
        <f>'Table Programmes'!A377</f>
        <v>524899  Conduite de grues</v>
      </c>
      <c r="T469" t="str">
        <f>'Table Programmes'!A480</f>
        <v>572999  Computing Support</v>
      </c>
    </row>
    <row r="470" spans="2:20" ht="12.75" hidden="1">
      <c r="B470" t="str">
        <f>'Table Programmes'!A378</f>
        <v>524999  Fabrication de moules</v>
      </c>
      <c r="T470" t="str">
        <f>'Table Programmes'!A481</f>
        <v>573099  Industrial Machinery Operation</v>
      </c>
    </row>
    <row r="471" spans="2:20" ht="12.75" hidden="1">
      <c r="B471" t="str">
        <f>'Table Programmes'!A379</f>
        <v>525199  Boulangerie</v>
      </c>
      <c r="T471" t="str">
        <f>'Table Programmes'!A482</f>
        <v>573199  Accounting </v>
      </c>
    </row>
    <row r="472" ht="12.75" hidden="1">
      <c r="B472" t="str">
        <f>'Table Programmes'!A380</f>
        <v>525399  Forage au diamant</v>
      </c>
    </row>
    <row r="473" ht="12.75" hidden="1">
      <c r="B473" t="str">
        <f>'Table Programmes'!A381</f>
        <v>525999  Mécanique de moteurs diesels et de contrôles électroniques</v>
      </c>
    </row>
    <row r="474" ht="12.75" hidden="1">
      <c r="B474" t="str">
        <f>'Table Programmes'!A382</f>
        <v>526199  Extraction de minerai</v>
      </c>
    </row>
    <row r="475" ht="12.75" hidden="1">
      <c r="B475" t="str">
        <f>'Table Programmes'!A383</f>
        <v>526599  Service technique d'équipement bureautique</v>
      </c>
    </row>
    <row r="476" ht="12.75" hidden="1">
      <c r="B476" t="str">
        <f>'Table Programmes'!A384</f>
        <v>526699  Installation et réparation d'équipement de télécommunication</v>
      </c>
    </row>
    <row r="477" ht="12.75" hidden="1">
      <c r="B477" t="str">
        <f>'Table Programmes'!A385</f>
        <v>526799  Mise en oeuvre de matériaux composites</v>
      </c>
    </row>
    <row r="478" ht="12.75" hidden="1">
      <c r="B478" t="str">
        <f>'Table Programmes'!A386</f>
        <v>527099  Boulangerie</v>
      </c>
    </row>
    <row r="479" ht="12.75" hidden="1">
      <c r="B479" t="str">
        <f>'Table Programmes'!A387</f>
        <v>527199  Réparation d'appareils électroniques audiovidéos</v>
      </c>
    </row>
    <row r="480" ht="12.75" hidden="1">
      <c r="B480" t="str">
        <f>'Table Programmes'!A388</f>
        <v>527299  Vente de produits de quincaillerie</v>
      </c>
    </row>
    <row r="481" ht="12.75" hidden="1">
      <c r="B481" t="str">
        <f>'Table Programmes'!A389</f>
        <v>527899  Procédés d'épilation</v>
      </c>
    </row>
    <row r="482" ht="12.75" hidden="1">
      <c r="B482" t="str">
        <f>'Table Programmes'!A390</f>
        <v>527999  Esthétique</v>
      </c>
    </row>
    <row r="483" ht="12.75" hidden="1">
      <c r="B483" t="str">
        <f>'Table Programmes'!A391</f>
        <v>528099  Liaison en réseau d'équipement bureautique</v>
      </c>
    </row>
    <row r="484" ht="12.75" hidden="1">
      <c r="B484" t="str">
        <f>'Table Programmes'!A392</f>
        <v>528199  Électromécanique de systèmes automatisés</v>
      </c>
    </row>
    <row r="485" spans="2:20" ht="12.75" hidden="1">
      <c r="B485" t="str">
        <f>'Table Programmes'!A393</f>
        <v>550599  Interior Decorating and Display</v>
      </c>
      <c r="T485" t="str">
        <f>'Table Programmes'!A483</f>
        <v>573399  Sheet Metal Work </v>
      </c>
    </row>
    <row r="486" spans="2:20" ht="12.75" hidden="1">
      <c r="B486" t="str">
        <f>'Table Programmes'!A394</f>
        <v>550899  Data Processing (Use of Materials)</v>
      </c>
      <c r="T486" t="str">
        <f>'Table Programmes'!A484</f>
        <v>573499  High-Pressure Welding </v>
      </c>
    </row>
    <row r="487" spans="2:20" ht="12.75" hidden="1">
      <c r="B487" t="str">
        <f>'Table Programmes'!A395</f>
        <v>551299  Preventive and Prospective Industrial Maintenance Mechanics</v>
      </c>
      <c r="T487" t="str">
        <f>'Table Programmes'!A485</f>
        <v>573599  Health, Assistance and Nursing Care </v>
      </c>
    </row>
    <row r="488" spans="2:20" ht="12.75" hidden="1">
      <c r="B488" t="str">
        <f>'Table Programmes'!A396</f>
        <v>551499  Plumbing and Heating</v>
      </c>
      <c r="T488" t="str">
        <f>'Table Programmes'!A486</f>
        <v>573699  Travel Sales </v>
      </c>
    </row>
    <row r="489" spans="2:20" ht="12.75" hidden="1">
      <c r="B489" t="str">
        <f>'Table Programmes'!A397</f>
        <v>551999  Numerical Control Machine Tool Operation</v>
      </c>
      <c r="T489" t="str">
        <f>'Table Programmes'!A487</f>
        <v>573799  Health and Social Services Assistance in Nunavik</v>
      </c>
    </row>
    <row r="490" spans="2:20" ht="12.75" hidden="1">
      <c r="B490" t="str">
        <f>'Table Programmes'!A398</f>
        <v>552299  Home Electronic Equipment Repair and Installation</v>
      </c>
      <c r="T490" t="str">
        <f>'Table Programmes'!A488</f>
        <v>574699  Printing </v>
      </c>
    </row>
    <row r="491" spans="2:20" ht="12.75" hidden="1">
      <c r="B491" t="str">
        <f>'Table Programmes'!A399</f>
        <v>552799  Industrial Drafting</v>
      </c>
      <c r="T491" t="str">
        <f>'Table Programmes'!A489</f>
        <v>" "</v>
      </c>
    </row>
    <row r="492" ht="12.75" hidden="1">
      <c r="B492" t="str">
        <f>'Table Programmes'!A400</f>
        <v>553099  Cabinet Making</v>
      </c>
    </row>
    <row r="493" ht="12.75" hidden="1">
      <c r="B493" t="str">
        <f>'Table Programmes'!A401</f>
        <v>553299  Roofing</v>
      </c>
    </row>
    <row r="494" ht="12.75" hidden="1">
      <c r="B494" t="str">
        <f>'Table Programmes'!A402</f>
        <v>553599  Aesthetics</v>
      </c>
    </row>
    <row r="495" ht="12.75" hidden="1">
      <c r="B495" t="str">
        <f>'Table Programmes'!A403</f>
        <v>553799  Retailing</v>
      </c>
    </row>
    <row r="496" ht="12.75" hidden="1">
      <c r="B496" t="str">
        <f>'Table Programmes'!A404</f>
        <v>553899  Bilingual Secretarial Studies</v>
      </c>
    </row>
    <row r="497" ht="12.75" hidden="1">
      <c r="B497" t="str">
        <f>'Table Programmes'!A405</f>
        <v>553999  Pastry Making</v>
      </c>
    </row>
    <row r="498" ht="12.75" hidden="1">
      <c r="B498" t="str">
        <f>'Table Programmes'!A406</f>
        <v>554199  Diemaking</v>
      </c>
    </row>
    <row r="499" ht="12.75" hidden="1">
      <c r="B499" t="str">
        <f>'Table Programmes'!A407</f>
        <v>554299  Toolmaking</v>
      </c>
    </row>
    <row r="500" ht="12.75" hidden="1">
      <c r="B500" t="str">
        <f>'Table Programmes'!A408</f>
        <v>554599  Home Care and Family and Social Assistance</v>
      </c>
    </row>
    <row r="501" ht="12.75" hidden="1">
      <c r="B501" t="str">
        <f>'Table Programmes'!A409</f>
        <v>555099  Aircraft Mechanical Assembly</v>
      </c>
    </row>
    <row r="502" ht="12.75" hidden="1">
      <c r="B502" t="str">
        <f>'Table Programmes'!A410</f>
        <v>555199  Aircraft Electrical Assembly</v>
      </c>
    </row>
    <row r="503" ht="12.75" hidden="1">
      <c r="B503" t="str">
        <f>'Table Programmes'!A411</f>
        <v>555299  Maintenance Electricity</v>
      </c>
    </row>
    <row r="504" ht="12.75" hidden="1">
      <c r="B504" t="str">
        <f>'Table Programmes'!A412</f>
        <v>555499  Sales Representation</v>
      </c>
    </row>
    <row r="505" ht="12.75" hidden="1">
      <c r="B505" t="str">
        <f>'Table Programmes'!A413</f>
        <v>555699  Starting a Business</v>
      </c>
    </row>
    <row r="506" ht="12.75" hidden="1">
      <c r="B506" t="str">
        <f>'Table Programmes'!A414</f>
        <v>555999  Prepress Work</v>
      </c>
    </row>
    <row r="507" ht="12.75" hidden="1">
      <c r="B507" t="str">
        <f>'Table Programmes'!A415</f>
        <v>556799  Aircraft Structural Assembly</v>
      </c>
    </row>
    <row r="508" ht="12.75" hidden="1">
      <c r="B508" t="str">
        <f>'Table Programmes'!A416</f>
        <v>556899  Electrolysis</v>
      </c>
    </row>
    <row r="509" ht="12.75" hidden="1">
      <c r="B509" t="str">
        <f>'Table Programmes'!A417</f>
        <v>556999  Pipe Welding</v>
      </c>
    </row>
    <row r="510" ht="12.75" hidden="1">
      <c r="B510" t="str">
        <f>'Table Programmes'!A418</f>
        <v>557199  Landscaping Operations</v>
      </c>
    </row>
    <row r="511" ht="12.75" hidden="1">
      <c r="B511" t="str">
        <f>'Table Programmes'!A419</f>
        <v>557599  Refrigeration</v>
      </c>
    </row>
    <row r="512" ht="12.75" hidden="1">
      <c r="B512" t="str">
        <f>'Table Programmes'!A420</f>
        <v>558199  Assistance to Patients or Residents in Health Care Establishments</v>
      </c>
    </row>
    <row r="513" ht="12.75" hidden="1">
      <c r="B513" t="str">
        <f>'Table Programmes'!A421</f>
        <v>558399  VCR and Camcorder Repair</v>
      </c>
    </row>
    <row r="514" ht="12.75" hidden="1">
      <c r="B514" t="str">
        <f>'Table Programmes'!A422</f>
        <v>558799  Bilingual Hotel Receptionist</v>
      </c>
    </row>
    <row r="515" ht="12.75" hidden="1">
      <c r="B515" t="str">
        <f>'Table Programmes'!A423</f>
        <v>558999  Administrative Work in an Inuit Setting</v>
      </c>
    </row>
    <row r="516" ht="12.75" hidden="1">
      <c r="B516" t="str">
        <f>'Table Programmes'!A424</f>
        <v>560199  Timber Harvesting</v>
      </c>
    </row>
    <row r="517" ht="12.75" hidden="1">
      <c r="B517" t="str">
        <f>'Table Programmes'!A425</f>
        <v>560599  Home Care Assistance</v>
      </c>
    </row>
    <row r="518" ht="12.75" hidden="1">
      <c r="B518" t="str">
        <f>'Table Programmes'!A426</f>
        <v>560899  Masonry: Bricklaying</v>
      </c>
    </row>
    <row r="519" ht="12.75" hidden="1">
      <c r="B519" t="str">
        <f>'Table Programmes'!A427</f>
        <v>561299  Tiling</v>
      </c>
    </row>
    <row r="520" ht="12.75" hidden="1">
      <c r="B520" t="str">
        <f>'Table Programmes'!A428</f>
        <v>561399  Plastering</v>
      </c>
    </row>
    <row r="521" ht="12.75" hidden="1">
      <c r="B521" t="str">
        <f>'Table Programmes'!A429</f>
        <v>561699  Commercial and Residential Painting</v>
      </c>
    </row>
    <row r="522" ht="12.75" hidden="1">
      <c r="B522" t="str">
        <f>'Table Programmes'!A430</f>
        <v>561799  Preparing and Finishing Concrete</v>
      </c>
    </row>
    <row r="523" ht="12.75" hidden="1">
      <c r="B523" t="str">
        <f>'Table Programmes'!A431</f>
        <v>562799  Butcher and Delicatessen Trades</v>
      </c>
    </row>
    <row r="524" ht="12.75" hidden="1">
      <c r="B524" t="str">
        <f>'Table Programmes'!A432</f>
        <v>563099  Restaurant Services</v>
      </c>
    </row>
    <row r="525" ht="12.75" hidden="1">
      <c r="B525" t="str">
        <f>'Table Programmes'!A433</f>
        <v>563799  Secretarial Studies</v>
      </c>
    </row>
    <row r="526" ht="12.75" hidden="1">
      <c r="B526" t="str">
        <f>'Table Programmes'!A434</f>
        <v>563899  Accounting</v>
      </c>
    </row>
    <row r="527" ht="12.75" hidden="1">
      <c r="B527" t="str">
        <f>'Table Programmes'!A435</f>
        <v>564199  Pharmacy Technical Assistance</v>
      </c>
    </row>
    <row r="528" ht="12.75" hidden="1">
      <c r="B528" t="str">
        <f>'Table Programmes'!A436</f>
        <v>564299  Furniture Finishing</v>
      </c>
    </row>
    <row r="529" ht="12.75" hidden="1">
      <c r="B529" t="str">
        <f>'Table Programmes'!A437</f>
        <v>564399  Conduite de camions (Anglais)</v>
      </c>
    </row>
    <row r="530" ht="12.75" hidden="1">
      <c r="B530" t="str">
        <f>'Table Programmes'!A438</f>
        <v>564499  Dental Assistance</v>
      </c>
    </row>
    <row r="531" ht="12.75" hidden="1">
      <c r="B531" t="str">
        <f>'Table Programmes'!A439</f>
        <v>564799  Specialized Hairdressing</v>
      </c>
    </row>
    <row r="532" ht="12.75" hidden="1">
      <c r="B532" t="str">
        <f>'Table Programmes'!A440</f>
        <v>564899  Plumbing and Heating</v>
      </c>
    </row>
    <row r="533" ht="12.75" hidden="1">
      <c r="B533" t="str">
        <f>'Table Programmes'!A441</f>
        <v>565199  Automotive Specialty Mechanics</v>
      </c>
    </row>
    <row r="534" ht="12.75" hidden="1">
      <c r="B534" t="str">
        <f>'Table Programmes'!A442</f>
        <v>565699  Printing and Finishing</v>
      </c>
    </row>
    <row r="535" ht="12.75" hidden="1">
      <c r="B535" t="str">
        <f>'Table Programmes'!A443</f>
        <v>565999  Contemporary Cuisine</v>
      </c>
    </row>
    <row r="536" ht="12.75" hidden="1">
      <c r="B536" t="str">
        <f>'Table Programmes'!A444</f>
        <v>566699  Telecommunications Equipment Installation and Repair</v>
      </c>
    </row>
    <row r="537" ht="12.75" hidden="1">
      <c r="B537" t="str">
        <f>'Table Programmes'!A445</f>
        <v>566799  Dairy Production</v>
      </c>
    </row>
    <row r="538" ht="12.75" hidden="1">
      <c r="B538" t="str">
        <f>'Table Programmes'!A446</f>
        <v>566899  Beef Production</v>
      </c>
    </row>
    <row r="539" ht="12.75" hidden="1">
      <c r="B539" t="str">
        <f>'Table Programmes'!A447</f>
        <v>567099  Sheet Metal Work</v>
      </c>
    </row>
    <row r="540" ht="12.75" hidden="1">
      <c r="B540" t="str">
        <f>'Table Programmes'!A448</f>
        <v>567199  Hog Production</v>
      </c>
    </row>
    <row r="541" ht="12.75" hidden="1">
      <c r="B541" t="str">
        <f>'Table Programmes'!A449</f>
        <v>567499  Butchery</v>
      </c>
    </row>
    <row r="542" ht="12.75" hidden="1">
      <c r="B542" t="str">
        <f>'Table Programmes'!A450</f>
        <v>567799  Secretarial Studies (Inuktitut)</v>
      </c>
    </row>
    <row r="543" ht="12.75" hidden="1">
      <c r="B543" t="str">
        <f>'Table Programmes'!A451</f>
        <v>567999  Protection and Development of Wildlife Habitats </v>
      </c>
    </row>
    <row r="544" ht="12.75" hidden="1">
      <c r="B544" t="str">
        <f>'Table Programmes'!A452</f>
        <v>568699  Health, Assistance and Nursing Care </v>
      </c>
    </row>
    <row r="545" ht="12.75" hidden="1">
      <c r="B545" t="str">
        <f>'Table Programmes'!A453</f>
        <v>568899 Aircraft Mechanical  Assembly</v>
      </c>
    </row>
    <row r="546" ht="12.75" hidden="1">
      <c r="B546" t="str">
        <f>'Table Programmes'!A454</f>
        <v>569099  Timber Harvesting</v>
      </c>
    </row>
    <row r="547" ht="12.75" hidden="1">
      <c r="B547" t="str">
        <f>'Table Programmes'!A455</f>
        <v>569199  Fire Safety Techniques</v>
      </c>
    </row>
    <row r="548" ht="12.75" hidden="1">
      <c r="B548" t="str">
        <f>'Table Programmes'!A456</f>
        <v>569299  Automobile Mechanics</v>
      </c>
    </row>
    <row r="549" ht="12.75" hidden="1">
      <c r="B549" t="str">
        <f>'Table Programmes'!A457</f>
        <v>569399  Moulding Machine Set-up and Operation</v>
      </c>
    </row>
    <row r="550" ht="12.75" hidden="1">
      <c r="B550" t="str">
        <f>'Table Programmes'!A458</f>
        <v>569599  Welding and Fitting</v>
      </c>
    </row>
    <row r="551" ht="12.75" hidden="1">
      <c r="B551" t="str">
        <f>'Table Programmes'!A459</f>
        <v>569699  Professional Sales</v>
      </c>
    </row>
    <row r="552" ht="12.75" hidden="1">
      <c r="B552" t="str">
        <f>'Table Programmes'!A460</f>
        <v>569799  Aircraft Structural Assembly</v>
      </c>
    </row>
    <row r="553" ht="12.75" hidden="1">
      <c r="B553" t="str">
        <f>'Table Programmes'!A461</f>
        <v>569899  Aircraft Electrical Assembly</v>
      </c>
    </row>
    <row r="554" ht="12.75" hidden="1">
      <c r="B554" t="str">
        <f>'Table Programmes'!A462</f>
        <v>569999  Montage mécanique en aérospatiale (Anglais) </v>
      </c>
    </row>
    <row r="555" ht="12.75" hidden="1">
      <c r="B555" t="str">
        <f>'Table Programmes'!A463</f>
        <v>570099  Elevator Mechanics</v>
      </c>
    </row>
    <row r="556" ht="12.75" hidden="1">
      <c r="B556" t="str">
        <f>'Table Programmes'!A464</f>
        <v>570299  Northern Building Maintenance</v>
      </c>
    </row>
    <row r="557" ht="12.75" hidden="1">
      <c r="B557" t="str">
        <f>'Table Programmes'!A465</f>
        <v>570499  Inuttitut Translation and Interpretation</v>
      </c>
    </row>
    <row r="558" ht="12.75" hidden="1">
      <c r="B558" t="str">
        <f>'Table Programmes'!A466</f>
        <v>570599  Cree Sawmill Operations-Maintenance</v>
      </c>
    </row>
    <row r="559" ht="12.75" hidden="1">
      <c r="B559" t="str">
        <f>'Table Programmes'!A467</f>
        <v>570699  Cree Sawmill Operations-Grading</v>
      </c>
    </row>
    <row r="560" ht="12.75" hidden="1">
      <c r="B560" t="str">
        <f>'Table Programmes'!A468</f>
        <v>570799  Cree Sawmill Operations-Sharpening</v>
      </c>
    </row>
    <row r="561" ht="12.75" hidden="1">
      <c r="B561" t="str">
        <f>'Table Programmes'!A469</f>
        <v>571299  Secretarial Studies</v>
      </c>
    </row>
    <row r="562" ht="12.75" hidden="1">
      <c r="B562" t="str">
        <f>'Table Programmes'!A470</f>
        <v>571499  RV Maintenance and Repair</v>
      </c>
    </row>
    <row r="563" ht="12.75" hidden="1">
      <c r="B563" t="str">
        <f>'Table Programmes'!A471</f>
        <v>571799  Automotive Body Repair and Repainting</v>
      </c>
    </row>
    <row r="564" ht="12.75" hidden="1">
      <c r="B564" t="str">
        <f>'Table Programmes'!A472</f>
        <v>571899  Dessin de patron (Anglais)</v>
      </c>
    </row>
    <row r="565" ht="12.75" hidden="1">
      <c r="B565" t="str">
        <f>'Table Programmes'!A473</f>
        <v>572199  Desktop Publishing</v>
      </c>
    </row>
    <row r="566" ht="12.75" hidden="1">
      <c r="B566" t="str">
        <f>'Table Programmes'!A474</f>
        <v>572399  Machining Techniques </v>
      </c>
    </row>
    <row r="567" ht="12.75" hidden="1">
      <c r="B567" t="str">
        <f>'Table Programmes'!A475</f>
        <v>572499  Numerical Control Machine Tool Operation </v>
      </c>
    </row>
    <row r="568" ht="12.75" hidden="1">
      <c r="B568" t="str">
        <f>'Table Programmes'!A476</f>
        <v>572599  Industrial Drafting </v>
      </c>
    </row>
    <row r="569" ht="12.75" hidden="1">
      <c r="B569" t="str">
        <f>'Table Programmes'!A477</f>
        <v>572699  Secretarial Studies-Legal</v>
      </c>
    </row>
    <row r="570" ht="12.75" hidden="1">
      <c r="B570" t="str">
        <f>'Table Programmes'!A478</f>
        <v>572799  Secretarial Studies-Medical</v>
      </c>
    </row>
    <row r="571" ht="12.75" hidden="1">
      <c r="B571" t="str">
        <f>'Table Programmes'!A479</f>
        <v>572899  Recreation Leadership in Nunavik</v>
      </c>
    </row>
    <row r="572" ht="12.75" hidden="1">
      <c r="B572" t="str">
        <f>'Table Programmes'!A480</f>
        <v>572999  Computing Support</v>
      </c>
    </row>
    <row r="573" ht="12.75" hidden="1">
      <c r="B573" t="str">
        <f>'Table Programmes'!A481</f>
        <v>573099  Industrial Machinery Operation</v>
      </c>
    </row>
    <row r="574" ht="12.75" hidden="1">
      <c r="B574" t="str">
        <f>'Table Programmes'!A482</f>
        <v>573199  Accounting </v>
      </c>
    </row>
    <row r="575" ht="12.75" hidden="1">
      <c r="B575" t="str">
        <f>'Table Programmes'!A483</f>
        <v>573399  Sheet Metal Work </v>
      </c>
    </row>
    <row r="576" ht="12.75" hidden="1">
      <c r="B576" t="str">
        <f>'Table Programmes'!A484</f>
        <v>573499  High-Pressure Welding </v>
      </c>
    </row>
    <row r="577" ht="12.75" hidden="1">
      <c r="B577" t="str">
        <f>'Table Programmes'!A485</f>
        <v>573599  Health, Assistance and Nursing Care </v>
      </c>
    </row>
    <row r="578" ht="12.75" hidden="1">
      <c r="B578" t="str">
        <f>'Table Programmes'!A486</f>
        <v>573699  Travel Sales </v>
      </c>
    </row>
    <row r="579" ht="12.75" hidden="1">
      <c r="B579" t="str">
        <f>'Table Programmes'!A487</f>
        <v>573799  Health and Social Services Assistance in Nunavik</v>
      </c>
    </row>
    <row r="580" ht="12.75" hidden="1">
      <c r="B580" t="str">
        <f>'Table Programmes'!A488</f>
        <v>574699  Printing </v>
      </c>
    </row>
    <row r="581" ht="12.75" hidden="1">
      <c r="B581" t="str">
        <f>'Table Programmes'!A489</f>
        <v>" "</v>
      </c>
    </row>
  </sheetData>
  <mergeCells count="76">
    <mergeCell ref="B3:O3"/>
    <mergeCell ref="A81:O81"/>
    <mergeCell ref="A78:E78"/>
    <mergeCell ref="A76:E76"/>
    <mergeCell ref="A77:E77"/>
    <mergeCell ref="F76:K76"/>
    <mergeCell ref="F77:K77"/>
    <mergeCell ref="A80:E80"/>
    <mergeCell ref="A5:B5"/>
    <mergeCell ref="A7:B7"/>
    <mergeCell ref="A20:A22"/>
    <mergeCell ref="A12:B12"/>
    <mergeCell ref="A14:B15"/>
    <mergeCell ref="A17:B17"/>
    <mergeCell ref="B19:D19"/>
    <mergeCell ref="A13:B13"/>
    <mergeCell ref="B20:D22"/>
    <mergeCell ref="A16:B16"/>
    <mergeCell ref="O16:O17"/>
    <mergeCell ref="N12:N13"/>
    <mergeCell ref="A10:B10"/>
    <mergeCell ref="O10:O11"/>
    <mergeCell ref="J14:K15"/>
    <mergeCell ref="O12:O13"/>
    <mergeCell ref="E12:H13"/>
    <mergeCell ref="J12:K13"/>
    <mergeCell ref="E14:H15"/>
    <mergeCell ref="O14:O15"/>
    <mergeCell ref="A6:B6"/>
    <mergeCell ref="M6:O7"/>
    <mergeCell ref="M8:O9"/>
    <mergeCell ref="M10:M11"/>
    <mergeCell ref="N10:N11"/>
    <mergeCell ref="A8:B8"/>
    <mergeCell ref="A9:B9"/>
    <mergeCell ref="A11:B11"/>
    <mergeCell ref="E8:H9"/>
    <mergeCell ref="N16:N17"/>
    <mergeCell ref="N14:N15"/>
    <mergeCell ref="M12:M13"/>
    <mergeCell ref="E6:H7"/>
    <mergeCell ref="M16:M17"/>
    <mergeCell ref="J6:K7"/>
    <mergeCell ref="J8:K11"/>
    <mergeCell ref="E16:H17"/>
    <mergeCell ref="J16:K17"/>
    <mergeCell ref="M14:M15"/>
    <mergeCell ref="L19:M19"/>
    <mergeCell ref="F80:K80"/>
    <mergeCell ref="I19:J19"/>
    <mergeCell ref="F20:H20"/>
    <mergeCell ref="I20:O20"/>
    <mergeCell ref="F21:F22"/>
    <mergeCell ref="G21:G22"/>
    <mergeCell ref="N22:O22"/>
    <mergeCell ref="H21:H22"/>
    <mergeCell ref="A90:O90"/>
    <mergeCell ref="A82:O82"/>
    <mergeCell ref="A72:E72"/>
    <mergeCell ref="A73:E73"/>
    <mergeCell ref="A83:O83"/>
    <mergeCell ref="A84:O84"/>
    <mergeCell ref="A85:O85"/>
    <mergeCell ref="A74:E74"/>
    <mergeCell ref="A75:E75"/>
    <mergeCell ref="A88:O88"/>
    <mergeCell ref="D4:L4"/>
    <mergeCell ref="A86:O86"/>
    <mergeCell ref="I21:J21"/>
    <mergeCell ref="I22:J22"/>
    <mergeCell ref="L21:M22"/>
    <mergeCell ref="K21:K22"/>
    <mergeCell ref="E20:E22"/>
    <mergeCell ref="F78:K78"/>
    <mergeCell ref="F79:K79"/>
    <mergeCell ref="A79:E79"/>
  </mergeCells>
  <dataValidations count="15">
    <dataValidation type="textLength" operator="lessThan" allowBlank="1" showInputMessage="1" showErrorMessage="1" error="Désolé, cellule protégée&#10;" sqref="H72:H75 M23">
      <formula1>0</formula1>
    </dataValidation>
    <dataValidation errorStyle="information" type="list" allowBlank="1" showErrorMessage="1" prompt="&#10;" error="Vous avez entré un choix ne faisant pas partie de la liste des écoles et des centres de formation. Voulez-vous continuer avec le nom que vous venez d'inscrire ?&#10;" sqref="A12:B12">
      <formula1>$A$96:$A$300</formula1>
    </dataValidation>
    <dataValidation type="textLength" operator="lessThan" allowBlank="1" showErrorMessage="1" error="Impossible de modifier cette cellule&#10;" sqref="A14:B15 M24:M80">
      <formula1>0</formula1>
    </dataValidation>
    <dataValidation type="textLength" operator="lessThan" allowBlank="1" showErrorMessage="1" error=" Impossible de modifier cette cellule&#10;" sqref="A17:B17">
      <formula1>0</formula1>
    </dataValidation>
    <dataValidation errorStyle="information" type="list" allowBlank="1" showErrorMessage="1" error="Ce programme ne fait pas partie de la liste des programmes. Continuer tout de même avec les données saisies ?&#10;" sqref="D4:L4">
      <formula1>$B$96:$B$574</formula1>
    </dataValidation>
    <dataValidation allowBlank="1" prompt="&#10;&#10;" sqref="C12"/>
    <dataValidation errorStyle="information" allowBlank="1" sqref="C14:C15 B3:O3"/>
    <dataValidation allowBlank="1" sqref="C17"/>
    <dataValidation type="custom" allowBlank="1" showErrorMessage="1" error="Impossible de modifier cette cellule." sqref="E10">
      <formula1>IF(E8=P72," ","Erreur ne balançe pas")</formula1>
    </dataValidation>
    <dataValidation type="custom" operator="lessThan" allowBlank="1" showErrorMessage="1" error="Impossible de modifier cette cellule.&#10;" sqref="J12:K13">
      <formula1>M76</formula1>
    </dataValidation>
    <dataValidation type="custom" operator="lessThan" allowBlank="1" showErrorMessage="1" error="Impossible de modifier cette cellule&#10;" sqref="J14:K15">
      <formula1>J12*3/2</formula1>
    </dataValidation>
    <dataValidation type="custom" operator="lessThan" allowBlank="1" showErrorMessage="1" error="Impossible de modifier cette cellule&#10;" sqref="J16:K17">
      <formula1>J12/3</formula1>
    </dataValidation>
    <dataValidation type="textLength" operator="lessThan" allowBlank="1" showInputMessage="1" showErrorMessage="1" error="Impossible de modifier cette cellule&#10;" sqref="H23:H71">
      <formula1>0</formula1>
    </dataValidation>
    <dataValidation type="textLength" operator="lessThan" allowBlank="1" showErrorMessage="1" error="Impossible de modifier cette cellule" sqref="P23:P80">
      <formula1>0</formula1>
    </dataValidation>
    <dataValidation type="textLength" operator="lessThan" allowBlank="1" showInputMessage="1" showErrorMessage="1" error="Impossible de modifier cette cellule" sqref="N4">
      <formula1>0</formula1>
    </dataValidation>
  </dataValidations>
  <printOptions horizontalCentered="1"/>
  <pageMargins left="0.1968503937007874" right="0.1968503937007874" top="0.3937007874015748" bottom="0.5118110236220472" header="0.38" footer="0.1968503937007874"/>
  <pageSetup firstPageNumber="1" useFirstPageNumber="1" horizontalDpi="600" verticalDpi="600" orientation="landscape" paperSize="5" scale="90" r:id="rId3"/>
  <headerFooter alignWithMargins="0">
    <oddFooter xml:space="preserve">&amp;LMINISTÈRE DE L'ÉDUCATION - 
SFPTFC - DGR&amp;C&amp;A&amp;RPAGE  &amp;P  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1"/>
  <dimension ref="A2:O28"/>
  <sheetViews>
    <sheetView workbookViewId="0" topLeftCell="A1">
      <selection activeCell="M12" sqref="M12"/>
    </sheetView>
  </sheetViews>
  <sheetFormatPr defaultColWidth="11.421875" defaultRowHeight="12.75"/>
  <cols>
    <col min="8" max="8" width="3.00390625" style="0" customWidth="1"/>
  </cols>
  <sheetData>
    <row r="2" spans="1:15" ht="27.75" customHeight="1">
      <c r="A2" s="213" t="s">
        <v>280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29.25" customHeight="1">
      <c r="A3" s="213" t="s">
        <v>15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5" spans="6:15" ht="12.75">
      <c r="F5" s="231" t="s">
        <v>19</v>
      </c>
      <c r="G5" s="232"/>
      <c r="H5" s="232"/>
      <c r="I5" s="232"/>
      <c r="J5" s="232"/>
      <c r="K5" s="232"/>
      <c r="L5" s="232"/>
      <c r="M5" s="232"/>
      <c r="N5" s="232"/>
      <c r="O5" s="232"/>
    </row>
    <row r="6" spans="11:15" ht="12.75">
      <c r="K6" s="83"/>
      <c r="L6" s="83"/>
      <c r="M6" s="83"/>
      <c r="N6" s="83"/>
      <c r="O6" s="83"/>
    </row>
    <row r="7" spans="6:15" ht="12.75">
      <c r="F7" s="233" t="s">
        <v>20</v>
      </c>
      <c r="G7" s="144"/>
      <c r="H7" s="144"/>
      <c r="I7" s="144"/>
      <c r="J7" s="144"/>
      <c r="K7" s="144"/>
      <c r="L7" s="144"/>
      <c r="M7" s="144"/>
      <c r="N7" s="144"/>
      <c r="O7" s="144"/>
    </row>
    <row r="8" spans="11:15" ht="12.75">
      <c r="K8" s="83"/>
      <c r="L8" s="83"/>
      <c r="M8" s="83"/>
      <c r="N8" s="83"/>
      <c r="O8" s="83"/>
    </row>
    <row r="9" spans="6:15" ht="12.75">
      <c r="F9" s="231" t="s">
        <v>21</v>
      </c>
      <c r="G9" s="232"/>
      <c r="H9" s="232"/>
      <c r="I9" s="232"/>
      <c r="J9" s="232"/>
      <c r="K9" s="232"/>
      <c r="L9" s="232"/>
      <c r="M9" s="232"/>
      <c r="N9" s="232"/>
      <c r="O9" s="232"/>
    </row>
    <row r="10" spans="11:15" ht="12.75">
      <c r="K10" s="83"/>
      <c r="L10" s="83"/>
      <c r="M10" s="83"/>
      <c r="N10" s="83"/>
      <c r="O10" s="83"/>
    </row>
    <row r="11" spans="6:15" ht="12.75">
      <c r="F11" s="231" t="s">
        <v>22</v>
      </c>
      <c r="G11" s="232"/>
      <c r="H11" s="232"/>
      <c r="I11" s="232"/>
      <c r="J11" s="232"/>
      <c r="K11" s="232"/>
      <c r="L11" s="232"/>
      <c r="M11" s="232"/>
      <c r="N11" s="232"/>
      <c r="O11" s="232"/>
    </row>
    <row r="12" spans="11:15" ht="12.75">
      <c r="K12" s="83"/>
      <c r="L12" s="83"/>
      <c r="M12" s="83"/>
      <c r="N12" s="83"/>
      <c r="O12" s="83"/>
    </row>
    <row r="13" spans="6:15" ht="12.75">
      <c r="F13" s="231" t="s">
        <v>23</v>
      </c>
      <c r="G13" s="232"/>
      <c r="H13" s="232"/>
      <c r="I13" s="232"/>
      <c r="J13" s="232"/>
      <c r="K13" s="232"/>
      <c r="L13" s="232"/>
      <c r="M13" s="232"/>
      <c r="N13" s="232"/>
      <c r="O13" s="232"/>
    </row>
    <row r="14" spans="11:15" ht="12.75">
      <c r="K14" s="83"/>
      <c r="L14" s="83"/>
      <c r="M14" s="83"/>
      <c r="N14" s="83"/>
      <c r="O14" s="83"/>
    </row>
    <row r="16" spans="1:15" ht="40.5" customHeight="1">
      <c r="A16" s="226" t="s">
        <v>13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</row>
    <row r="17" spans="1:15" ht="12.75" customHeight="1">
      <c r="A17" s="211" t="s">
        <v>14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</row>
    <row r="18" ht="13.5" thickBot="1"/>
    <row r="19" spans="1:7" ht="21.75" customHeight="1" thickTop="1">
      <c r="A19" s="214" t="s">
        <v>8</v>
      </c>
      <c r="B19" s="215"/>
      <c r="C19" s="215"/>
      <c r="D19" s="215"/>
      <c r="E19" s="215"/>
      <c r="F19" s="215"/>
      <c r="G19" s="216"/>
    </row>
    <row r="20" spans="1:7" ht="21.75" customHeight="1" thickBot="1">
      <c r="A20" s="94"/>
      <c r="B20" s="95"/>
      <c r="C20" s="95"/>
      <c r="D20" s="95"/>
      <c r="E20" s="95"/>
      <c r="F20" s="95"/>
      <c r="G20" s="96"/>
    </row>
    <row r="21" spans="1:15" ht="21.75" customHeight="1" thickTop="1">
      <c r="A21" s="94"/>
      <c r="B21" s="95"/>
      <c r="C21" s="95"/>
      <c r="D21" s="95"/>
      <c r="E21" s="95"/>
      <c r="F21" s="95"/>
      <c r="G21" s="96"/>
      <c r="I21" s="220"/>
      <c r="J21" s="221"/>
      <c r="K21" s="221"/>
      <c r="L21" s="221"/>
      <c r="M21" s="221"/>
      <c r="N21" s="221"/>
      <c r="O21" s="222"/>
    </row>
    <row r="22" spans="1:15" ht="21.75" customHeight="1">
      <c r="A22" s="94"/>
      <c r="B22" s="95"/>
      <c r="C22" s="95"/>
      <c r="D22" s="95"/>
      <c r="E22" s="95"/>
      <c r="F22" s="95"/>
      <c r="G22" s="96"/>
      <c r="I22" s="223"/>
      <c r="J22" s="224"/>
      <c r="K22" s="224"/>
      <c r="L22" s="224"/>
      <c r="M22" s="224"/>
      <c r="N22" s="224"/>
      <c r="O22" s="225"/>
    </row>
    <row r="23" spans="1:15" ht="21.75" customHeight="1">
      <c r="A23" s="94"/>
      <c r="B23" s="95"/>
      <c r="C23" s="95"/>
      <c r="D23" s="95"/>
      <c r="E23" s="95"/>
      <c r="F23" s="95"/>
      <c r="G23" s="96"/>
      <c r="I23" s="223" t="s">
        <v>9</v>
      </c>
      <c r="J23" s="224"/>
      <c r="K23" s="224"/>
      <c r="L23" s="224"/>
      <c r="M23" s="224"/>
      <c r="N23" s="224"/>
      <c r="O23" s="225"/>
    </row>
    <row r="24" spans="1:15" ht="21.75" customHeight="1">
      <c r="A24" s="94"/>
      <c r="B24" s="95"/>
      <c r="C24" s="95"/>
      <c r="D24" s="95"/>
      <c r="E24" s="95"/>
      <c r="F24" s="95"/>
      <c r="G24" s="96"/>
      <c r="I24" s="217" t="s">
        <v>10</v>
      </c>
      <c r="J24" s="218"/>
      <c r="K24" s="218"/>
      <c r="L24" s="218"/>
      <c r="M24" s="218"/>
      <c r="N24" s="218"/>
      <c r="O24" s="219"/>
    </row>
    <row r="25" spans="1:15" ht="21.75" customHeight="1" thickBot="1">
      <c r="A25" s="94"/>
      <c r="B25" s="95"/>
      <c r="C25" s="95"/>
      <c r="D25" s="95"/>
      <c r="E25" s="95"/>
      <c r="F25" s="95"/>
      <c r="G25" s="96"/>
      <c r="I25" s="228"/>
      <c r="J25" s="229"/>
      <c r="K25" s="229"/>
      <c r="L25" s="229"/>
      <c r="M25" s="229"/>
      <c r="N25" s="229"/>
      <c r="O25" s="230"/>
    </row>
    <row r="26" spans="1:7" ht="21.75" customHeight="1" thickTop="1">
      <c r="A26" s="94"/>
      <c r="B26" s="95"/>
      <c r="C26" s="95"/>
      <c r="D26" s="95"/>
      <c r="E26" s="95"/>
      <c r="F26" s="95"/>
      <c r="G26" s="96"/>
    </row>
    <row r="27" spans="1:7" ht="21.75" customHeight="1">
      <c r="A27" s="94"/>
      <c r="B27" s="95"/>
      <c r="C27" s="95"/>
      <c r="D27" s="95"/>
      <c r="E27" s="95"/>
      <c r="F27" s="95"/>
      <c r="G27" s="96"/>
    </row>
    <row r="28" spans="1:7" ht="21.75" customHeight="1" thickBot="1">
      <c r="A28" s="206"/>
      <c r="B28" s="207"/>
      <c r="C28" s="207"/>
      <c r="D28" s="207"/>
      <c r="E28" s="207"/>
      <c r="F28" s="207"/>
      <c r="G28" s="227"/>
    </row>
    <row r="29" ht="13.5" thickTop="1"/>
  </sheetData>
  <mergeCells count="24">
    <mergeCell ref="F13:O13"/>
    <mergeCell ref="A2:O2"/>
    <mergeCell ref="F7:O7"/>
    <mergeCell ref="F9:O9"/>
    <mergeCell ref="F11:O11"/>
    <mergeCell ref="F5:O5"/>
    <mergeCell ref="A26:G26"/>
    <mergeCell ref="I23:O23"/>
    <mergeCell ref="A28:G28"/>
    <mergeCell ref="I25:O25"/>
    <mergeCell ref="A27:G27"/>
    <mergeCell ref="A23:G23"/>
    <mergeCell ref="A24:G24"/>
    <mergeCell ref="A25:G25"/>
    <mergeCell ref="A17:O17"/>
    <mergeCell ref="A3:O3"/>
    <mergeCell ref="A19:G19"/>
    <mergeCell ref="I24:O24"/>
    <mergeCell ref="A22:G22"/>
    <mergeCell ref="A20:G20"/>
    <mergeCell ref="A21:G21"/>
    <mergeCell ref="I21:O21"/>
    <mergeCell ref="I22:O22"/>
    <mergeCell ref="A16:O16"/>
  </mergeCells>
  <printOptions horizontalCentered="1"/>
  <pageMargins left="0.3937007874015748" right="0.3937007874015748" top="0.5905511811023623" bottom="0.3937007874015748" header="0.5118110236220472" footer="0.5118110236220472"/>
  <pageSetup firstPageNumber="5" useFirstPageNumber="1" horizontalDpi="600" verticalDpi="600" orientation="landscape" paperSize="5" r:id="rId1"/>
  <headerFooter alignWithMargins="0">
    <oddFooter xml:space="preserve">&amp;LMINISTÈRE DE L'ÉDUCATION -
SFPTFC - DGR&amp;C&amp;A&amp;RPAGE  &amp;P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D207"/>
  <sheetViews>
    <sheetView workbookViewId="0" topLeftCell="A122">
      <selection activeCell="A127" sqref="A127"/>
    </sheetView>
  </sheetViews>
  <sheetFormatPr defaultColWidth="11.421875" defaultRowHeight="12.75"/>
  <cols>
    <col min="1" max="1" width="65.7109375" style="0" customWidth="1"/>
    <col min="2" max="2" width="34.140625" style="0" customWidth="1"/>
    <col min="3" max="3" width="44.57421875" style="0" bestFit="1" customWidth="1"/>
    <col min="4" max="4" width="2.00390625" style="0" customWidth="1"/>
  </cols>
  <sheetData>
    <row r="1" spans="1:4" ht="12.75" customHeight="1" thickTop="1">
      <c r="A1" s="234" t="s">
        <v>610</v>
      </c>
      <c r="B1" s="236" t="s">
        <v>611</v>
      </c>
      <c r="C1" s="237" t="s">
        <v>612</v>
      </c>
      <c r="D1" s="79"/>
    </row>
    <row r="2" spans="1:4" ht="13.5" customHeight="1" thickBot="1">
      <c r="A2" s="235"/>
      <c r="B2" s="235"/>
      <c r="C2" s="238"/>
      <c r="D2" s="79"/>
    </row>
    <row r="3" spans="1:4" ht="12.75">
      <c r="A3" s="71" t="s">
        <v>48</v>
      </c>
      <c r="C3" s="71"/>
      <c r="D3" s="81"/>
    </row>
    <row r="4" spans="1:4" ht="12.75">
      <c r="A4" s="71" t="s">
        <v>300</v>
      </c>
      <c r="B4" t="s">
        <v>42</v>
      </c>
      <c r="C4" s="71" t="s">
        <v>671</v>
      </c>
      <c r="D4" s="81"/>
    </row>
    <row r="5" spans="1:4" ht="12.75">
      <c r="A5" s="71" t="s">
        <v>49</v>
      </c>
      <c r="B5" t="s">
        <v>41</v>
      </c>
      <c r="C5" s="71" t="s">
        <v>671</v>
      </c>
      <c r="D5" s="81"/>
    </row>
    <row r="6" spans="1:4" ht="12.75">
      <c r="A6" s="71" t="s">
        <v>284</v>
      </c>
      <c r="B6" t="s">
        <v>28</v>
      </c>
      <c r="C6" s="71" t="s">
        <v>671</v>
      </c>
      <c r="D6" s="81"/>
    </row>
    <row r="7" spans="1:4" ht="12.75">
      <c r="A7" s="71" t="s">
        <v>328</v>
      </c>
      <c r="B7" t="s">
        <v>31</v>
      </c>
      <c r="C7" s="71" t="s">
        <v>671</v>
      </c>
      <c r="D7" s="81"/>
    </row>
    <row r="8" spans="1:4" ht="12.75">
      <c r="A8" s="71" t="s">
        <v>50</v>
      </c>
      <c r="B8" t="s">
        <v>31</v>
      </c>
      <c r="C8" s="71" t="s">
        <v>671</v>
      </c>
      <c r="D8" s="81"/>
    </row>
    <row r="9" spans="1:4" ht="12.75">
      <c r="A9" s="71" t="s">
        <v>276</v>
      </c>
      <c r="B9" t="s">
        <v>31</v>
      </c>
      <c r="C9" s="71" t="s">
        <v>671</v>
      </c>
      <c r="D9" s="81"/>
    </row>
    <row r="10" spans="1:4" ht="12.75">
      <c r="A10" s="71" t="s">
        <v>283</v>
      </c>
      <c r="B10" t="s">
        <v>31</v>
      </c>
      <c r="C10" s="71" t="s">
        <v>671</v>
      </c>
      <c r="D10" s="81"/>
    </row>
    <row r="11" spans="1:4" ht="12.75">
      <c r="A11" s="71" t="s">
        <v>277</v>
      </c>
      <c r="B11" t="s">
        <v>31</v>
      </c>
      <c r="C11" s="71" t="s">
        <v>671</v>
      </c>
      <c r="D11" s="81"/>
    </row>
    <row r="12" spans="1:4" ht="12.75">
      <c r="A12" s="71" t="s">
        <v>286</v>
      </c>
      <c r="B12" t="s">
        <v>41</v>
      </c>
      <c r="C12" s="71" t="s">
        <v>671</v>
      </c>
      <c r="D12" s="81"/>
    </row>
    <row r="13" spans="1:4" ht="12.75">
      <c r="A13" s="71" t="s">
        <v>287</v>
      </c>
      <c r="B13" t="s">
        <v>30</v>
      </c>
      <c r="C13" s="71" t="s">
        <v>671</v>
      </c>
      <c r="D13" s="81"/>
    </row>
    <row r="14" spans="1:4" ht="12.75">
      <c r="A14" s="71" t="s">
        <v>288</v>
      </c>
      <c r="B14" t="s">
        <v>41</v>
      </c>
      <c r="C14" s="71" t="s">
        <v>671</v>
      </c>
      <c r="D14" s="81"/>
    </row>
    <row r="15" spans="1:4" ht="12.75">
      <c r="A15" s="71" t="s">
        <v>292</v>
      </c>
      <c r="B15" t="s">
        <v>31</v>
      </c>
      <c r="C15" s="71" t="s">
        <v>671</v>
      </c>
      <c r="D15" s="81"/>
    </row>
    <row r="16" spans="1:4" ht="12.75">
      <c r="A16" s="71" t="s">
        <v>329</v>
      </c>
      <c r="B16" t="s">
        <v>31</v>
      </c>
      <c r="C16" s="71" t="s">
        <v>671</v>
      </c>
      <c r="D16" s="81"/>
    </row>
    <row r="17" spans="1:4" ht="12.75">
      <c r="A17" s="71" t="s">
        <v>165</v>
      </c>
      <c r="B17" t="s">
        <v>28</v>
      </c>
      <c r="C17" s="71" t="s">
        <v>671</v>
      </c>
      <c r="D17" s="81"/>
    </row>
    <row r="18" spans="1:4" ht="12.75">
      <c r="A18" s="71" t="s">
        <v>187</v>
      </c>
      <c r="B18" t="s">
        <v>41</v>
      </c>
      <c r="C18" s="71" t="s">
        <v>671</v>
      </c>
      <c r="D18" s="81"/>
    </row>
    <row r="19" spans="1:4" ht="12.75">
      <c r="A19" s="71" t="s">
        <v>279</v>
      </c>
      <c r="B19" t="s">
        <v>31</v>
      </c>
      <c r="C19" s="71" t="s">
        <v>671</v>
      </c>
      <c r="D19" s="81"/>
    </row>
    <row r="20" spans="1:4" ht="12.75">
      <c r="A20" s="71" t="s">
        <v>275</v>
      </c>
      <c r="B20" t="s">
        <v>42</v>
      </c>
      <c r="C20" s="71" t="s">
        <v>671</v>
      </c>
      <c r="D20" s="81"/>
    </row>
    <row r="21" spans="1:4" ht="12.75">
      <c r="A21" s="71" t="s">
        <v>274</v>
      </c>
      <c r="B21" t="s">
        <v>28</v>
      </c>
      <c r="C21" s="71" t="s">
        <v>671</v>
      </c>
      <c r="D21" s="81"/>
    </row>
    <row r="22" spans="1:4" ht="12.75">
      <c r="A22" s="71" t="s">
        <v>278</v>
      </c>
      <c r="B22" t="s">
        <v>31</v>
      </c>
      <c r="C22" s="71" t="s">
        <v>671</v>
      </c>
      <c r="D22" s="81"/>
    </row>
    <row r="23" spans="1:4" ht="12.75">
      <c r="A23" s="71" t="s">
        <v>282</v>
      </c>
      <c r="B23" t="s">
        <v>28</v>
      </c>
      <c r="C23" s="71" t="s">
        <v>671</v>
      </c>
      <c r="D23" s="81"/>
    </row>
    <row r="24" spans="1:4" ht="12.75">
      <c r="A24" s="71" t="s">
        <v>281</v>
      </c>
      <c r="B24" t="s">
        <v>31</v>
      </c>
      <c r="C24" s="71" t="s">
        <v>671</v>
      </c>
      <c r="D24" s="81"/>
    </row>
    <row r="25" spans="1:4" ht="12.75">
      <c r="A25" s="71" t="s">
        <v>285</v>
      </c>
      <c r="B25" t="s">
        <v>29</v>
      </c>
      <c r="C25" s="71" t="s">
        <v>671</v>
      </c>
      <c r="D25" s="81"/>
    </row>
    <row r="26" spans="1:4" ht="12.75">
      <c r="A26" s="71" t="s">
        <v>291</v>
      </c>
      <c r="B26" t="s">
        <v>29</v>
      </c>
      <c r="C26" s="71" t="s">
        <v>671</v>
      </c>
      <c r="D26" s="81"/>
    </row>
    <row r="27" spans="1:4" ht="12.75">
      <c r="A27" s="71" t="s">
        <v>90</v>
      </c>
      <c r="B27" t="s">
        <v>26</v>
      </c>
      <c r="C27" s="71" t="s">
        <v>189</v>
      </c>
      <c r="D27" s="81"/>
    </row>
    <row r="28" spans="1:4" ht="12.75">
      <c r="A28" s="71" t="s">
        <v>71</v>
      </c>
      <c r="B28" t="s">
        <v>26</v>
      </c>
      <c r="C28" s="71" t="s">
        <v>189</v>
      </c>
      <c r="D28" s="81"/>
    </row>
    <row r="29" spans="1:4" ht="12.75">
      <c r="A29" s="71" t="s">
        <v>177</v>
      </c>
      <c r="B29" t="s">
        <v>26</v>
      </c>
      <c r="C29" s="71" t="s">
        <v>189</v>
      </c>
      <c r="D29" s="81"/>
    </row>
    <row r="30" spans="1:4" ht="12.75">
      <c r="A30" s="71" t="s">
        <v>130</v>
      </c>
      <c r="B30" t="s">
        <v>26</v>
      </c>
      <c r="C30" s="71" t="s">
        <v>190</v>
      </c>
      <c r="D30" s="81"/>
    </row>
    <row r="31" spans="1:4" ht="12.75">
      <c r="A31" s="71" t="s">
        <v>159</v>
      </c>
      <c r="B31" t="s">
        <v>26</v>
      </c>
      <c r="C31" s="71" t="s">
        <v>190</v>
      </c>
      <c r="D31" s="81"/>
    </row>
    <row r="32" spans="1:4" ht="12.75">
      <c r="A32" s="71" t="s">
        <v>104</v>
      </c>
      <c r="B32" t="s">
        <v>26</v>
      </c>
      <c r="C32" s="71" t="s">
        <v>191</v>
      </c>
      <c r="D32" s="81"/>
    </row>
    <row r="33" spans="1:4" ht="12.75">
      <c r="A33" s="71" t="s">
        <v>143</v>
      </c>
      <c r="B33" t="s">
        <v>26</v>
      </c>
      <c r="C33" s="71" t="s">
        <v>192</v>
      </c>
      <c r="D33" s="81"/>
    </row>
    <row r="34" spans="1:4" ht="12.75">
      <c r="A34" s="71" t="s">
        <v>103</v>
      </c>
      <c r="B34" t="s">
        <v>27</v>
      </c>
      <c r="C34" s="71" t="s">
        <v>193</v>
      </c>
      <c r="D34" s="81"/>
    </row>
    <row r="35" spans="1:4" ht="12.75">
      <c r="A35" s="71" t="s">
        <v>151</v>
      </c>
      <c r="B35" t="s">
        <v>27</v>
      </c>
      <c r="C35" s="71" t="s">
        <v>193</v>
      </c>
      <c r="D35" s="81"/>
    </row>
    <row r="36" spans="1:4" ht="12.75">
      <c r="A36" s="71" t="s">
        <v>70</v>
      </c>
      <c r="B36" t="s">
        <v>27</v>
      </c>
      <c r="C36" s="71" t="s">
        <v>194</v>
      </c>
      <c r="D36" s="81"/>
    </row>
    <row r="37" spans="1:4" ht="12.75">
      <c r="A37" s="71" t="s">
        <v>139</v>
      </c>
      <c r="B37" t="s">
        <v>27</v>
      </c>
      <c r="C37" s="71" t="s">
        <v>195</v>
      </c>
      <c r="D37" s="81"/>
    </row>
    <row r="38" spans="1:4" ht="12.75">
      <c r="A38" s="71" t="s">
        <v>111</v>
      </c>
      <c r="B38" t="s">
        <v>27</v>
      </c>
      <c r="C38" s="71" t="s">
        <v>195</v>
      </c>
      <c r="D38" s="81"/>
    </row>
    <row r="39" spans="1:4" ht="12.75">
      <c r="A39" s="71" t="s">
        <v>126</v>
      </c>
      <c r="B39" t="s">
        <v>27</v>
      </c>
      <c r="C39" s="71" t="s">
        <v>195</v>
      </c>
      <c r="D39" s="81"/>
    </row>
    <row r="40" spans="1:4" ht="12.75">
      <c r="A40" s="71" t="s">
        <v>170</v>
      </c>
      <c r="B40" t="s">
        <v>27</v>
      </c>
      <c r="C40" s="71" t="s">
        <v>195</v>
      </c>
      <c r="D40" s="81"/>
    </row>
    <row r="41" spans="1:4" ht="12.75">
      <c r="A41" s="71" t="s">
        <v>125</v>
      </c>
      <c r="B41" t="s">
        <v>27</v>
      </c>
      <c r="C41" s="71" t="s">
        <v>195</v>
      </c>
      <c r="D41" s="81"/>
    </row>
    <row r="42" spans="1:4" ht="12.75">
      <c r="A42" s="71" t="s">
        <v>58</v>
      </c>
      <c r="B42" t="s">
        <v>27</v>
      </c>
      <c r="C42" s="71" t="s">
        <v>196</v>
      </c>
      <c r="D42" s="81"/>
    </row>
    <row r="43" spans="1:4" ht="12.75">
      <c r="A43" s="71" t="s">
        <v>120</v>
      </c>
      <c r="B43" t="s">
        <v>27</v>
      </c>
      <c r="C43" s="71" t="s">
        <v>196</v>
      </c>
      <c r="D43" s="81"/>
    </row>
    <row r="44" spans="1:4" ht="12.75">
      <c r="A44" s="71" t="s">
        <v>76</v>
      </c>
      <c r="B44" t="s">
        <v>28</v>
      </c>
      <c r="C44" s="71" t="s">
        <v>197</v>
      </c>
      <c r="D44" s="81"/>
    </row>
    <row r="45" spans="1:4" ht="12.75">
      <c r="A45" s="71" t="s">
        <v>79</v>
      </c>
      <c r="B45" t="s">
        <v>28</v>
      </c>
      <c r="C45" s="71" t="s">
        <v>198</v>
      </c>
      <c r="D45" s="81"/>
    </row>
    <row r="46" spans="1:4" ht="12.75">
      <c r="A46" s="71" t="s">
        <v>92</v>
      </c>
      <c r="B46" t="s">
        <v>28</v>
      </c>
      <c r="C46" s="71" t="s">
        <v>198</v>
      </c>
      <c r="D46" s="81"/>
    </row>
    <row r="47" spans="1:4" ht="12.75">
      <c r="A47" s="71" t="s">
        <v>110</v>
      </c>
      <c r="B47" t="s">
        <v>28</v>
      </c>
      <c r="C47" s="71" t="s">
        <v>198</v>
      </c>
      <c r="D47" s="81"/>
    </row>
    <row r="48" spans="1:4" ht="12.75">
      <c r="A48" s="71" t="s">
        <v>135</v>
      </c>
      <c r="B48" t="s">
        <v>28</v>
      </c>
      <c r="C48" s="71" t="s">
        <v>198</v>
      </c>
      <c r="D48" s="81"/>
    </row>
    <row r="49" spans="1:4" ht="12.75">
      <c r="A49" s="71" t="s">
        <v>144</v>
      </c>
      <c r="B49" t="s">
        <v>28</v>
      </c>
      <c r="C49" s="71" t="s">
        <v>198</v>
      </c>
      <c r="D49" s="81"/>
    </row>
    <row r="50" spans="1:4" ht="12.75">
      <c r="A50" s="71" t="s">
        <v>158</v>
      </c>
      <c r="B50" t="s">
        <v>28</v>
      </c>
      <c r="C50" s="71" t="s">
        <v>198</v>
      </c>
      <c r="D50" s="81"/>
    </row>
    <row r="51" spans="1:4" ht="12.75">
      <c r="A51" s="71" t="s">
        <v>160</v>
      </c>
      <c r="B51" t="s">
        <v>28</v>
      </c>
      <c r="C51" s="71" t="s">
        <v>198</v>
      </c>
      <c r="D51" s="81"/>
    </row>
    <row r="52" spans="1:4" ht="12.75">
      <c r="A52" s="71" t="s">
        <v>93</v>
      </c>
      <c r="B52" t="s">
        <v>28</v>
      </c>
      <c r="C52" s="71" t="s">
        <v>199</v>
      </c>
      <c r="D52" s="81"/>
    </row>
    <row r="53" spans="1:4" ht="12.75">
      <c r="A53" s="71" t="s">
        <v>152</v>
      </c>
      <c r="B53" t="s">
        <v>28</v>
      </c>
      <c r="C53" s="71" t="s">
        <v>199</v>
      </c>
      <c r="D53" s="81"/>
    </row>
    <row r="54" spans="1:4" ht="12.75">
      <c r="A54" s="71" t="s">
        <v>136</v>
      </c>
      <c r="B54" t="s">
        <v>28</v>
      </c>
      <c r="C54" s="71" t="s">
        <v>199</v>
      </c>
      <c r="D54" s="81"/>
    </row>
    <row r="55" spans="1:4" ht="12.75">
      <c r="A55" s="71" t="s">
        <v>107</v>
      </c>
      <c r="B55" t="s">
        <v>28</v>
      </c>
      <c r="C55" s="71" t="s">
        <v>200</v>
      </c>
      <c r="D55" s="81"/>
    </row>
    <row r="56" spans="1:4" ht="12.75">
      <c r="A56" s="71" t="s">
        <v>268</v>
      </c>
      <c r="B56" t="s">
        <v>28</v>
      </c>
      <c r="C56" s="71" t="s">
        <v>200</v>
      </c>
      <c r="D56" s="81"/>
    </row>
    <row r="57" spans="1:4" ht="12.75">
      <c r="A57" s="71" t="s">
        <v>178</v>
      </c>
      <c r="B57" t="s">
        <v>28</v>
      </c>
      <c r="C57" s="71" t="s">
        <v>200</v>
      </c>
      <c r="D57" s="81"/>
    </row>
    <row r="58" spans="1:4" ht="12.75">
      <c r="A58" s="71" t="s">
        <v>258</v>
      </c>
      <c r="B58" t="s">
        <v>28</v>
      </c>
      <c r="C58" s="71" t="s">
        <v>201</v>
      </c>
      <c r="D58" s="81"/>
    </row>
    <row r="59" spans="1:4" ht="12.75">
      <c r="A59" s="71" t="s">
        <v>150</v>
      </c>
      <c r="B59" t="s">
        <v>29</v>
      </c>
      <c r="C59" s="71" t="s">
        <v>202</v>
      </c>
      <c r="D59" s="81"/>
    </row>
    <row r="60" spans="1:4" ht="12.75">
      <c r="A60" s="71" t="s">
        <v>59</v>
      </c>
      <c r="B60" t="s">
        <v>29</v>
      </c>
      <c r="C60" s="71" t="s">
        <v>202</v>
      </c>
      <c r="D60" s="81"/>
    </row>
    <row r="61" spans="1:4" ht="12.75">
      <c r="A61" s="71" t="s">
        <v>166</v>
      </c>
      <c r="B61" t="s">
        <v>29</v>
      </c>
      <c r="C61" s="71" t="s">
        <v>203</v>
      </c>
      <c r="D61" s="81"/>
    </row>
    <row r="62" spans="1:4" ht="12.75">
      <c r="A62" s="71" t="s">
        <v>294</v>
      </c>
      <c r="B62" t="s">
        <v>29</v>
      </c>
      <c r="C62" s="71" t="s">
        <v>203</v>
      </c>
      <c r="D62" s="81"/>
    </row>
    <row r="63" spans="1:4" ht="12.75">
      <c r="A63" s="71" t="s">
        <v>105</v>
      </c>
      <c r="B63" t="s">
        <v>30</v>
      </c>
      <c r="C63" s="71" t="s">
        <v>204</v>
      </c>
      <c r="D63" s="81"/>
    </row>
    <row r="64" spans="1:4" ht="12.75">
      <c r="A64" s="71" t="s">
        <v>78</v>
      </c>
      <c r="B64" t="s">
        <v>30</v>
      </c>
      <c r="C64" s="71" t="s">
        <v>204</v>
      </c>
      <c r="D64" s="81"/>
    </row>
    <row r="65" spans="1:4" ht="12.75">
      <c r="A65" s="71" t="s">
        <v>54</v>
      </c>
      <c r="B65" t="s">
        <v>30</v>
      </c>
      <c r="C65" s="71" t="s">
        <v>205</v>
      </c>
      <c r="D65" s="81"/>
    </row>
    <row r="66" spans="1:4" ht="12.75">
      <c r="A66" s="71" t="s">
        <v>82</v>
      </c>
      <c r="B66" t="s">
        <v>30</v>
      </c>
      <c r="C66" s="71" t="s">
        <v>206</v>
      </c>
      <c r="D66" s="81"/>
    </row>
    <row r="67" spans="1:4" ht="12.75">
      <c r="A67" s="71" t="s">
        <v>91</v>
      </c>
      <c r="B67" t="s">
        <v>30</v>
      </c>
      <c r="C67" s="71" t="s">
        <v>206</v>
      </c>
      <c r="D67" s="81"/>
    </row>
    <row r="68" spans="1:4" ht="12.75">
      <c r="A68" s="71" t="s">
        <v>138</v>
      </c>
      <c r="B68" t="s">
        <v>30</v>
      </c>
      <c r="C68" s="71" t="s">
        <v>206</v>
      </c>
      <c r="D68" s="81"/>
    </row>
    <row r="69" spans="1:4" ht="12.75">
      <c r="A69" s="71" t="s">
        <v>66</v>
      </c>
      <c r="B69" t="s">
        <v>35</v>
      </c>
      <c r="C69" s="71" t="s">
        <v>207</v>
      </c>
      <c r="D69" s="81"/>
    </row>
    <row r="70" spans="1:4" ht="12.75">
      <c r="A70" s="71" t="s">
        <v>137</v>
      </c>
      <c r="B70" t="s">
        <v>35</v>
      </c>
      <c r="C70" s="71" t="s">
        <v>207</v>
      </c>
      <c r="D70" s="81"/>
    </row>
    <row r="71" spans="1:4" ht="12.75">
      <c r="A71" s="71" t="s">
        <v>73</v>
      </c>
      <c r="B71" t="s">
        <v>31</v>
      </c>
      <c r="C71" s="71" t="s">
        <v>208</v>
      </c>
      <c r="D71" s="81"/>
    </row>
    <row r="72" spans="1:4" ht="12.75">
      <c r="A72" s="71" t="s">
        <v>57</v>
      </c>
      <c r="B72" t="s">
        <v>31</v>
      </c>
      <c r="C72" s="71" t="s">
        <v>208</v>
      </c>
      <c r="D72" s="81"/>
    </row>
    <row r="73" spans="1:4" ht="12.75">
      <c r="A73" s="71" t="s">
        <v>174</v>
      </c>
      <c r="B73" t="s">
        <v>31</v>
      </c>
      <c r="C73" s="71" t="s">
        <v>208</v>
      </c>
      <c r="D73" s="81"/>
    </row>
    <row r="74" spans="1:4" ht="12.75">
      <c r="A74" s="71" t="s">
        <v>56</v>
      </c>
      <c r="B74" t="s">
        <v>31</v>
      </c>
      <c r="C74" s="71" t="s">
        <v>208</v>
      </c>
      <c r="D74" s="81"/>
    </row>
    <row r="75" spans="1:4" ht="12.75">
      <c r="A75" s="71" t="s">
        <v>61</v>
      </c>
      <c r="B75" t="s">
        <v>31</v>
      </c>
      <c r="C75" s="71" t="s">
        <v>208</v>
      </c>
      <c r="D75" s="81"/>
    </row>
    <row r="76" spans="1:4" ht="12.75">
      <c r="A76" s="71" t="s">
        <v>153</v>
      </c>
      <c r="B76" t="s">
        <v>31</v>
      </c>
      <c r="C76" s="71" t="s">
        <v>209</v>
      </c>
      <c r="D76" s="81"/>
    </row>
    <row r="77" spans="1:4" ht="12.75">
      <c r="A77" s="71" t="s">
        <v>289</v>
      </c>
      <c r="B77" t="s">
        <v>31</v>
      </c>
      <c r="C77" s="71" t="s">
        <v>209</v>
      </c>
      <c r="D77" s="81"/>
    </row>
    <row r="78" spans="1:4" ht="12.75">
      <c r="A78" s="71" t="s">
        <v>134</v>
      </c>
      <c r="B78" t="s">
        <v>31</v>
      </c>
      <c r="C78" s="71" t="s">
        <v>209</v>
      </c>
      <c r="D78" s="81"/>
    </row>
    <row r="79" spans="1:4" ht="12.75">
      <c r="A79" s="71" t="s">
        <v>672</v>
      </c>
      <c r="B79" t="s">
        <v>31</v>
      </c>
      <c r="C79" s="71" t="s">
        <v>209</v>
      </c>
      <c r="D79" s="81"/>
    </row>
    <row r="80" spans="1:4" ht="12.75">
      <c r="A80" s="71" t="s">
        <v>290</v>
      </c>
      <c r="B80" t="s">
        <v>31</v>
      </c>
      <c r="C80" s="71" t="s">
        <v>209</v>
      </c>
      <c r="D80" s="81"/>
    </row>
    <row r="81" spans="1:4" ht="12.75">
      <c r="A81" s="71" t="s">
        <v>156</v>
      </c>
      <c r="B81" t="s">
        <v>31</v>
      </c>
      <c r="C81" s="71" t="s">
        <v>209</v>
      </c>
      <c r="D81" s="81"/>
    </row>
    <row r="82" spans="1:4" ht="12.75">
      <c r="A82" s="71" t="s">
        <v>146</v>
      </c>
      <c r="B82" t="s">
        <v>31</v>
      </c>
      <c r="C82" s="71" t="s">
        <v>209</v>
      </c>
      <c r="D82" s="81"/>
    </row>
    <row r="83" spans="1:4" ht="12.75">
      <c r="A83" s="71" t="s">
        <v>98</v>
      </c>
      <c r="B83" t="s">
        <v>31</v>
      </c>
      <c r="C83" s="71" t="s">
        <v>209</v>
      </c>
      <c r="D83" s="81"/>
    </row>
    <row r="84" spans="1:4" ht="12.75">
      <c r="A84" s="71" t="s">
        <v>293</v>
      </c>
      <c r="B84" t="s">
        <v>31</v>
      </c>
      <c r="C84" s="71" t="s">
        <v>209</v>
      </c>
      <c r="D84" s="81"/>
    </row>
    <row r="85" spans="1:4" ht="12.75">
      <c r="A85" s="71" t="s">
        <v>162</v>
      </c>
      <c r="B85" t="s">
        <v>31</v>
      </c>
      <c r="C85" s="71" t="s">
        <v>210</v>
      </c>
      <c r="D85" s="81"/>
    </row>
    <row r="86" spans="1:4" ht="12.75">
      <c r="A86" s="71" t="s">
        <v>163</v>
      </c>
      <c r="B86" t="s">
        <v>31</v>
      </c>
      <c r="C86" s="71" t="s">
        <v>210</v>
      </c>
      <c r="D86" s="81"/>
    </row>
    <row r="87" spans="1:4" ht="12.75">
      <c r="A87" s="71" t="s">
        <v>164</v>
      </c>
      <c r="B87" t="s">
        <v>31</v>
      </c>
      <c r="C87" s="71" t="s">
        <v>210</v>
      </c>
      <c r="D87" s="81"/>
    </row>
    <row r="88" spans="1:4" ht="12.75">
      <c r="A88" s="71" t="s">
        <v>72</v>
      </c>
      <c r="B88" t="s">
        <v>31</v>
      </c>
      <c r="C88" s="71" t="s">
        <v>210</v>
      </c>
      <c r="D88" s="81"/>
    </row>
    <row r="89" spans="1:4" ht="12.75">
      <c r="A89" s="71" t="s">
        <v>109</v>
      </c>
      <c r="B89" t="s">
        <v>31</v>
      </c>
      <c r="C89" s="71" t="s">
        <v>210</v>
      </c>
      <c r="D89" s="81"/>
    </row>
    <row r="90" spans="1:4" ht="12.75">
      <c r="A90" s="71" t="s">
        <v>96</v>
      </c>
      <c r="B90" t="s">
        <v>31</v>
      </c>
      <c r="C90" s="71" t="s">
        <v>210</v>
      </c>
      <c r="D90" s="81"/>
    </row>
    <row r="91" spans="1:4" ht="12.75">
      <c r="A91" s="71" t="s">
        <v>273</v>
      </c>
      <c r="B91" t="s">
        <v>31</v>
      </c>
      <c r="C91" s="71" t="s">
        <v>210</v>
      </c>
      <c r="D91" s="81"/>
    </row>
    <row r="92" spans="1:4" ht="12.75">
      <c r="A92" s="71" t="s">
        <v>161</v>
      </c>
      <c r="B92" t="s">
        <v>31</v>
      </c>
      <c r="C92" s="71" t="s">
        <v>210</v>
      </c>
      <c r="D92" s="81"/>
    </row>
    <row r="93" spans="1:4" ht="12.75">
      <c r="A93" s="71" t="s">
        <v>88</v>
      </c>
      <c r="B93" t="s">
        <v>31</v>
      </c>
      <c r="C93" s="71" t="s">
        <v>210</v>
      </c>
      <c r="D93" s="81"/>
    </row>
    <row r="94" spans="1:4" ht="12.75">
      <c r="A94" s="71" t="s">
        <v>121</v>
      </c>
      <c r="B94" t="s">
        <v>35</v>
      </c>
      <c r="C94" s="71" t="s">
        <v>45</v>
      </c>
      <c r="D94" s="81"/>
    </row>
    <row r="95" spans="1:4" ht="12.75">
      <c r="A95" s="71" t="s">
        <v>106</v>
      </c>
      <c r="B95" t="s">
        <v>35</v>
      </c>
      <c r="C95" s="71" t="s">
        <v>45</v>
      </c>
      <c r="D95" s="81"/>
    </row>
    <row r="96" spans="1:4" ht="12.75">
      <c r="A96" s="71" t="s">
        <v>68</v>
      </c>
      <c r="B96" t="s">
        <v>32</v>
      </c>
      <c r="C96" s="71" t="s">
        <v>211</v>
      </c>
      <c r="D96" s="81"/>
    </row>
    <row r="97" spans="1:4" ht="12.75">
      <c r="A97" s="71" t="s">
        <v>167</v>
      </c>
      <c r="B97" t="s">
        <v>32</v>
      </c>
      <c r="C97" s="71" t="s">
        <v>211</v>
      </c>
      <c r="D97" s="81"/>
    </row>
    <row r="98" spans="1:4" ht="12.75">
      <c r="A98" s="71" t="s">
        <v>271</v>
      </c>
      <c r="B98" t="s">
        <v>32</v>
      </c>
      <c r="C98" s="71" t="s">
        <v>212</v>
      </c>
      <c r="D98" s="81"/>
    </row>
    <row r="99" spans="1:4" ht="12.75">
      <c r="A99" s="71" t="s">
        <v>84</v>
      </c>
      <c r="B99" t="s">
        <v>32</v>
      </c>
      <c r="C99" s="71" t="s">
        <v>212</v>
      </c>
      <c r="D99" s="81"/>
    </row>
    <row r="100" spans="1:4" ht="12.75">
      <c r="A100" s="71" t="s">
        <v>265</v>
      </c>
      <c r="B100" t="s">
        <v>32</v>
      </c>
      <c r="C100" s="71" t="s">
        <v>213</v>
      </c>
      <c r="D100" s="81"/>
    </row>
    <row r="101" spans="1:4" ht="12.75">
      <c r="A101" s="71" t="s">
        <v>154</v>
      </c>
      <c r="B101" t="s">
        <v>32</v>
      </c>
      <c r="C101" s="71" t="s">
        <v>213</v>
      </c>
      <c r="D101" s="81"/>
    </row>
    <row r="102" spans="1:4" ht="12.75">
      <c r="A102" s="71" t="s">
        <v>148</v>
      </c>
      <c r="B102" t="s">
        <v>32</v>
      </c>
      <c r="C102" s="71" t="s">
        <v>214</v>
      </c>
      <c r="D102" s="81"/>
    </row>
    <row r="103" spans="1:4" ht="12.75">
      <c r="A103" s="71" t="s">
        <v>87</v>
      </c>
      <c r="B103" t="s">
        <v>32</v>
      </c>
      <c r="C103" s="71" t="s">
        <v>214</v>
      </c>
      <c r="D103" s="81"/>
    </row>
    <row r="104" spans="1:4" ht="12.75">
      <c r="A104" s="71" t="s">
        <v>114</v>
      </c>
      <c r="B104" t="s">
        <v>33</v>
      </c>
      <c r="C104" s="71" t="s">
        <v>215</v>
      </c>
      <c r="D104" s="81"/>
    </row>
    <row r="105" spans="1:4" ht="12.75">
      <c r="A105" s="71" t="s">
        <v>123</v>
      </c>
      <c r="B105" t="s">
        <v>33</v>
      </c>
      <c r="C105" s="71" t="s">
        <v>215</v>
      </c>
      <c r="D105" s="81"/>
    </row>
    <row r="106" spans="1:4" ht="12.75">
      <c r="A106" s="71" t="s">
        <v>263</v>
      </c>
      <c r="B106" t="s">
        <v>33</v>
      </c>
      <c r="C106" s="71" t="s">
        <v>216</v>
      </c>
      <c r="D106" s="81"/>
    </row>
    <row r="107" spans="1:4" ht="12.75">
      <c r="A107" s="71" t="s">
        <v>179</v>
      </c>
      <c r="B107" t="s">
        <v>33</v>
      </c>
      <c r="C107" s="71" t="s">
        <v>217</v>
      </c>
      <c r="D107" s="81"/>
    </row>
    <row r="108" spans="1:4" ht="12.75">
      <c r="A108" s="71" t="s">
        <v>157</v>
      </c>
      <c r="B108" t="s">
        <v>33</v>
      </c>
      <c r="C108" s="71" t="s">
        <v>218</v>
      </c>
      <c r="D108" s="81"/>
    </row>
    <row r="109" spans="1:4" ht="12.75">
      <c r="A109" s="71" t="s">
        <v>127</v>
      </c>
      <c r="B109" t="s">
        <v>33</v>
      </c>
      <c r="C109" s="71" t="s">
        <v>219</v>
      </c>
      <c r="D109" s="81"/>
    </row>
    <row r="110" spans="1:4" ht="12.75">
      <c r="A110" s="71" t="s">
        <v>183</v>
      </c>
      <c r="B110" t="s">
        <v>34</v>
      </c>
      <c r="C110" s="71" t="s">
        <v>46</v>
      </c>
      <c r="D110" s="81"/>
    </row>
    <row r="111" spans="1:4" ht="12.75">
      <c r="A111" s="71" t="s">
        <v>108</v>
      </c>
      <c r="B111" t="s">
        <v>34</v>
      </c>
      <c r="C111" s="71" t="s">
        <v>46</v>
      </c>
      <c r="D111" s="81"/>
    </row>
    <row r="112" spans="1:4" ht="12.75">
      <c r="A112" s="71" t="s">
        <v>55</v>
      </c>
      <c r="B112" t="s">
        <v>34</v>
      </c>
      <c r="C112" s="71" t="s">
        <v>220</v>
      </c>
      <c r="D112" s="81"/>
    </row>
    <row r="113" spans="1:4" ht="12.75">
      <c r="A113" s="71" t="s">
        <v>85</v>
      </c>
      <c r="B113" t="s">
        <v>35</v>
      </c>
      <c r="C113" s="71" t="s">
        <v>221</v>
      </c>
      <c r="D113" s="81"/>
    </row>
    <row r="114" spans="1:4" ht="12.75">
      <c r="A114" s="71" t="s">
        <v>185</v>
      </c>
      <c r="B114" t="s">
        <v>36</v>
      </c>
      <c r="C114" s="71" t="s">
        <v>222</v>
      </c>
      <c r="D114" s="81"/>
    </row>
    <row r="115" spans="1:4" ht="12.75">
      <c r="A115" s="71" t="s">
        <v>62</v>
      </c>
      <c r="B115" t="s">
        <v>36</v>
      </c>
      <c r="C115" s="71" t="s">
        <v>43</v>
      </c>
      <c r="D115" s="81"/>
    </row>
    <row r="116" spans="1:4" ht="12.75">
      <c r="A116" s="71" t="s">
        <v>60</v>
      </c>
      <c r="B116" t="s">
        <v>36</v>
      </c>
      <c r="C116" s="71" t="s">
        <v>43</v>
      </c>
      <c r="D116" s="81"/>
    </row>
    <row r="117" spans="1:4" ht="12.75">
      <c r="A117" s="71" t="s">
        <v>270</v>
      </c>
      <c r="B117" t="s">
        <v>36</v>
      </c>
      <c r="C117" s="71" t="s">
        <v>223</v>
      </c>
      <c r="D117" s="81"/>
    </row>
    <row r="118" spans="1:4" ht="12.75">
      <c r="A118" s="71" t="s">
        <v>63</v>
      </c>
      <c r="B118" t="s">
        <v>36</v>
      </c>
      <c r="C118" s="71" t="s">
        <v>223</v>
      </c>
      <c r="D118" s="81"/>
    </row>
    <row r="119" spans="1:4" ht="12.75">
      <c r="A119" s="71" t="s">
        <v>141</v>
      </c>
      <c r="B119" t="s">
        <v>36</v>
      </c>
      <c r="C119" s="71" t="s">
        <v>223</v>
      </c>
      <c r="D119" s="81"/>
    </row>
    <row r="120" spans="1:4" ht="12.75">
      <c r="A120" s="71" t="s">
        <v>257</v>
      </c>
      <c r="B120" t="s">
        <v>36</v>
      </c>
      <c r="C120" s="71" t="s">
        <v>223</v>
      </c>
      <c r="D120" s="81"/>
    </row>
    <row r="121" spans="1:4" ht="12.75">
      <c r="A121" s="71" t="s">
        <v>172</v>
      </c>
      <c r="B121" t="s">
        <v>37</v>
      </c>
      <c r="C121" s="71" t="s">
        <v>44</v>
      </c>
      <c r="D121" s="81"/>
    </row>
    <row r="122" spans="1:4" ht="12.75">
      <c r="A122" s="71" t="s">
        <v>269</v>
      </c>
      <c r="B122" t="s">
        <v>37</v>
      </c>
      <c r="C122" s="71" t="s">
        <v>44</v>
      </c>
      <c r="D122" s="81"/>
    </row>
    <row r="123" spans="1:4" ht="12.75">
      <c r="A123" s="71" t="s">
        <v>124</v>
      </c>
      <c r="B123" t="s">
        <v>37</v>
      </c>
      <c r="C123" s="71" t="s">
        <v>44</v>
      </c>
      <c r="D123" s="81"/>
    </row>
    <row r="124" spans="1:4" ht="12.75">
      <c r="A124" s="71" t="s">
        <v>74</v>
      </c>
      <c r="B124" t="s">
        <v>37</v>
      </c>
      <c r="C124" s="71" t="s">
        <v>224</v>
      </c>
      <c r="D124" s="81"/>
    </row>
    <row r="125" spans="1:4" ht="12.75">
      <c r="A125" s="71" t="s">
        <v>131</v>
      </c>
      <c r="B125" t="s">
        <v>37</v>
      </c>
      <c r="C125" s="71" t="s">
        <v>224</v>
      </c>
      <c r="D125" s="81"/>
    </row>
    <row r="126" spans="1:4" ht="12.75">
      <c r="A126" s="71" t="s">
        <v>94</v>
      </c>
      <c r="B126" t="s">
        <v>37</v>
      </c>
      <c r="C126" s="71" t="s">
        <v>225</v>
      </c>
      <c r="D126" s="81"/>
    </row>
    <row r="127" spans="1:4" ht="12.75">
      <c r="A127" s="71" t="s">
        <v>272</v>
      </c>
      <c r="B127" t="s">
        <v>37</v>
      </c>
      <c r="C127" s="71" t="s">
        <v>225</v>
      </c>
      <c r="D127" s="81"/>
    </row>
    <row r="128" spans="1:4" ht="12.75">
      <c r="A128" s="71" t="s">
        <v>95</v>
      </c>
      <c r="B128" t="s">
        <v>37</v>
      </c>
      <c r="C128" s="71" t="s">
        <v>225</v>
      </c>
      <c r="D128" s="81"/>
    </row>
    <row r="129" spans="1:4" ht="12.75">
      <c r="A129" s="71" t="s">
        <v>149</v>
      </c>
      <c r="B129" t="s">
        <v>37</v>
      </c>
      <c r="C129" s="71" t="s">
        <v>225</v>
      </c>
      <c r="D129" s="81"/>
    </row>
    <row r="130" spans="1:4" ht="12.75">
      <c r="A130" s="71" t="s">
        <v>89</v>
      </c>
      <c r="B130" t="s">
        <v>37</v>
      </c>
      <c r="C130" s="71" t="s">
        <v>226</v>
      </c>
      <c r="D130" s="81"/>
    </row>
    <row r="131" spans="1:4" ht="12.75">
      <c r="A131" s="71" t="s">
        <v>113</v>
      </c>
      <c r="B131" t="s">
        <v>37</v>
      </c>
      <c r="C131" s="71" t="s">
        <v>226</v>
      </c>
      <c r="D131" s="81"/>
    </row>
    <row r="132" spans="1:4" ht="12.75">
      <c r="A132" s="71" t="s">
        <v>53</v>
      </c>
      <c r="B132" t="s">
        <v>37</v>
      </c>
      <c r="C132" s="71" t="s">
        <v>226</v>
      </c>
      <c r="D132" s="81"/>
    </row>
    <row r="133" spans="1:4" ht="12.75">
      <c r="A133" s="71" t="s">
        <v>260</v>
      </c>
      <c r="B133" t="s">
        <v>37</v>
      </c>
      <c r="C133" s="71" t="s">
        <v>226</v>
      </c>
      <c r="D133" s="81"/>
    </row>
    <row r="134" spans="1:4" ht="12.75">
      <c r="A134" s="71" t="s">
        <v>538</v>
      </c>
      <c r="B134" t="s">
        <v>37</v>
      </c>
      <c r="C134" s="71" t="s">
        <v>226</v>
      </c>
      <c r="D134" s="81"/>
    </row>
    <row r="135" spans="1:4" ht="12.75">
      <c r="A135" s="71" t="s">
        <v>67</v>
      </c>
      <c r="B135" t="s">
        <v>38</v>
      </c>
      <c r="C135" s="71" t="s">
        <v>227</v>
      </c>
      <c r="D135" s="81"/>
    </row>
    <row r="136" spans="1:4" ht="12.75">
      <c r="A136" s="71" t="s">
        <v>112</v>
      </c>
      <c r="B136" t="s">
        <v>38</v>
      </c>
      <c r="C136" s="71" t="s">
        <v>227</v>
      </c>
      <c r="D136" s="81"/>
    </row>
    <row r="137" spans="1:4" ht="12.75">
      <c r="A137" s="71" t="s">
        <v>295</v>
      </c>
      <c r="B137" t="s">
        <v>38</v>
      </c>
      <c r="C137" s="71" t="s">
        <v>227</v>
      </c>
      <c r="D137" s="81"/>
    </row>
    <row r="138" spans="1:4" ht="12.75">
      <c r="A138" s="71" t="s">
        <v>297</v>
      </c>
      <c r="B138" t="s">
        <v>38</v>
      </c>
      <c r="C138" s="71" t="s">
        <v>227</v>
      </c>
      <c r="D138" s="81"/>
    </row>
    <row r="139" spans="1:4" ht="12.75">
      <c r="A139" s="71" t="s">
        <v>142</v>
      </c>
      <c r="B139" t="s">
        <v>38</v>
      </c>
      <c r="C139" s="71" t="s">
        <v>227</v>
      </c>
      <c r="D139" s="81"/>
    </row>
    <row r="140" spans="1:4" ht="12.75">
      <c r="A140" s="71" t="s">
        <v>180</v>
      </c>
      <c r="B140" t="s">
        <v>38</v>
      </c>
      <c r="C140" s="71" t="s">
        <v>227</v>
      </c>
      <c r="D140" s="81"/>
    </row>
    <row r="141" spans="1:4" ht="12.75">
      <c r="A141" s="71" t="s">
        <v>128</v>
      </c>
      <c r="B141" t="s">
        <v>38</v>
      </c>
      <c r="C141" s="71" t="s">
        <v>227</v>
      </c>
      <c r="D141" s="81"/>
    </row>
    <row r="142" spans="1:4" ht="12.75">
      <c r="A142" s="71" t="s">
        <v>118</v>
      </c>
      <c r="B142" t="s">
        <v>38</v>
      </c>
      <c r="C142" s="71" t="s">
        <v>227</v>
      </c>
      <c r="D142" s="81"/>
    </row>
    <row r="143" spans="1:4" ht="12.75">
      <c r="A143" s="71" t="s">
        <v>100</v>
      </c>
      <c r="B143" t="s">
        <v>39</v>
      </c>
      <c r="C143" s="71" t="s">
        <v>228</v>
      </c>
      <c r="D143" s="81"/>
    </row>
    <row r="144" spans="1:4" ht="12.75">
      <c r="A144" s="71" t="s">
        <v>102</v>
      </c>
      <c r="B144" t="s">
        <v>39</v>
      </c>
      <c r="C144" s="71" t="s">
        <v>228</v>
      </c>
      <c r="D144" s="81"/>
    </row>
    <row r="145" spans="1:4" ht="12.75">
      <c r="A145" s="71" t="s">
        <v>81</v>
      </c>
      <c r="B145" t="s">
        <v>39</v>
      </c>
      <c r="C145" s="71" t="s">
        <v>229</v>
      </c>
      <c r="D145" s="81"/>
    </row>
    <row r="146" spans="1:4" ht="12.75">
      <c r="A146" s="71" t="s">
        <v>122</v>
      </c>
      <c r="B146" t="s">
        <v>40</v>
      </c>
      <c r="C146" s="71" t="s">
        <v>230</v>
      </c>
      <c r="D146" s="81"/>
    </row>
    <row r="147" spans="1:4" ht="12.75">
      <c r="A147" s="71" t="s">
        <v>83</v>
      </c>
      <c r="B147" t="s">
        <v>40</v>
      </c>
      <c r="C147" s="71" t="s">
        <v>230</v>
      </c>
      <c r="D147" s="81"/>
    </row>
    <row r="148" spans="1:4" ht="12.75">
      <c r="A148" s="71" t="s">
        <v>75</v>
      </c>
      <c r="B148" t="s">
        <v>40</v>
      </c>
      <c r="C148" s="71" t="s">
        <v>230</v>
      </c>
      <c r="D148" s="81"/>
    </row>
    <row r="149" spans="1:4" ht="12.75">
      <c r="A149" s="71" t="s">
        <v>173</v>
      </c>
      <c r="B149" t="s">
        <v>40</v>
      </c>
      <c r="C149" s="71" t="s">
        <v>230</v>
      </c>
      <c r="D149" s="81"/>
    </row>
    <row r="150" spans="1:4" ht="12.75">
      <c r="A150" s="71" t="s">
        <v>302</v>
      </c>
      <c r="B150" t="s">
        <v>40</v>
      </c>
      <c r="C150" s="71" t="s">
        <v>230</v>
      </c>
      <c r="D150" s="81"/>
    </row>
    <row r="151" spans="1:4" ht="12.75">
      <c r="A151" s="71" t="s">
        <v>304</v>
      </c>
      <c r="B151" t="s">
        <v>38</v>
      </c>
      <c r="C151" s="71" t="s">
        <v>230</v>
      </c>
      <c r="D151" s="81"/>
    </row>
    <row r="152" spans="1:4" ht="12.75">
      <c r="A152" s="71" t="s">
        <v>256</v>
      </c>
      <c r="B152" t="s">
        <v>38</v>
      </c>
      <c r="C152" s="71" t="s">
        <v>230</v>
      </c>
      <c r="D152" s="81"/>
    </row>
    <row r="153" spans="1:4" ht="12.75">
      <c r="A153" s="71" t="s">
        <v>171</v>
      </c>
      <c r="B153" t="s">
        <v>40</v>
      </c>
      <c r="C153" s="71" t="s">
        <v>231</v>
      </c>
      <c r="D153" s="81"/>
    </row>
    <row r="154" spans="1:4" ht="12.75">
      <c r="A154" s="71" t="s">
        <v>175</v>
      </c>
      <c r="B154" t="s">
        <v>40</v>
      </c>
      <c r="C154" s="71" t="s">
        <v>231</v>
      </c>
      <c r="D154" s="81"/>
    </row>
    <row r="155" spans="1:4" ht="12.75">
      <c r="A155" s="71" t="s">
        <v>262</v>
      </c>
      <c r="B155" t="s">
        <v>40</v>
      </c>
      <c r="C155" s="71" t="s">
        <v>231</v>
      </c>
      <c r="D155" s="81"/>
    </row>
    <row r="156" spans="1:4" ht="12.75">
      <c r="A156" s="71" t="s">
        <v>129</v>
      </c>
      <c r="B156" t="s">
        <v>40</v>
      </c>
      <c r="C156" s="71" t="s">
        <v>232</v>
      </c>
      <c r="D156" s="81"/>
    </row>
    <row r="157" spans="1:4" ht="12.75">
      <c r="A157" s="71" t="s">
        <v>132</v>
      </c>
      <c r="B157" t="s">
        <v>40</v>
      </c>
      <c r="C157" s="71" t="s">
        <v>232</v>
      </c>
      <c r="D157" s="81"/>
    </row>
    <row r="158" spans="1:4" ht="12.75">
      <c r="A158" s="71" t="s">
        <v>537</v>
      </c>
      <c r="B158" t="s">
        <v>40</v>
      </c>
      <c r="C158" s="71" t="s">
        <v>232</v>
      </c>
      <c r="D158" s="81"/>
    </row>
    <row r="159" spans="1:4" ht="12.75">
      <c r="A159" s="71" t="s">
        <v>296</v>
      </c>
      <c r="B159" t="s">
        <v>40</v>
      </c>
      <c r="C159" s="71" t="s">
        <v>232</v>
      </c>
      <c r="D159" s="81"/>
    </row>
    <row r="160" spans="1:4" ht="12.75">
      <c r="A160" s="71" t="s">
        <v>182</v>
      </c>
      <c r="B160" t="s">
        <v>40</v>
      </c>
      <c r="C160" s="71" t="s">
        <v>233</v>
      </c>
      <c r="D160" s="81"/>
    </row>
    <row r="161" spans="1:4" ht="12.75">
      <c r="A161" s="71" t="s">
        <v>331</v>
      </c>
      <c r="B161" t="s">
        <v>40</v>
      </c>
      <c r="C161" s="71" t="s">
        <v>233</v>
      </c>
      <c r="D161" s="81"/>
    </row>
    <row r="162" spans="1:4" ht="12.75">
      <c r="A162" s="71" t="s">
        <v>333</v>
      </c>
      <c r="B162" t="s">
        <v>40</v>
      </c>
      <c r="C162" s="71" t="s">
        <v>233</v>
      </c>
      <c r="D162" s="81"/>
    </row>
    <row r="163" spans="1:4" ht="12.75">
      <c r="A163" s="71" t="s">
        <v>184</v>
      </c>
      <c r="B163" t="s">
        <v>41</v>
      </c>
      <c r="C163" s="71" t="s">
        <v>234</v>
      </c>
      <c r="D163" s="81"/>
    </row>
    <row r="164" spans="1:4" ht="12.75">
      <c r="A164" s="71" t="s">
        <v>169</v>
      </c>
      <c r="B164" t="s">
        <v>41</v>
      </c>
      <c r="C164" s="71" t="s">
        <v>234</v>
      </c>
      <c r="D164" s="81"/>
    </row>
    <row r="165" spans="1:4" ht="12.75">
      <c r="A165" s="71" t="s">
        <v>298</v>
      </c>
      <c r="B165" t="s">
        <v>41</v>
      </c>
      <c r="C165" s="71" t="s">
        <v>235</v>
      </c>
      <c r="D165" s="81"/>
    </row>
    <row r="166" spans="1:4" ht="12.75">
      <c r="A166" s="71" t="s">
        <v>299</v>
      </c>
      <c r="B166" t="s">
        <v>41</v>
      </c>
      <c r="C166" s="71" t="s">
        <v>236</v>
      </c>
      <c r="D166" s="81"/>
    </row>
    <row r="167" spans="1:4" ht="12.75">
      <c r="A167" s="71" t="s">
        <v>64</v>
      </c>
      <c r="B167" t="s">
        <v>41</v>
      </c>
      <c r="C167" s="71" t="s">
        <v>236</v>
      </c>
      <c r="D167" s="81"/>
    </row>
    <row r="168" spans="1:4" ht="12.75">
      <c r="A168" s="71" t="s">
        <v>115</v>
      </c>
      <c r="B168" t="s">
        <v>41</v>
      </c>
      <c r="C168" s="71" t="s">
        <v>237</v>
      </c>
      <c r="D168" s="81"/>
    </row>
    <row r="169" spans="1:4" ht="12.75">
      <c r="A169" s="71" t="s">
        <v>119</v>
      </c>
      <c r="B169" t="s">
        <v>41</v>
      </c>
      <c r="C169" s="71" t="s">
        <v>237</v>
      </c>
      <c r="D169" s="81"/>
    </row>
    <row r="170" spans="1:4" ht="12.75">
      <c r="A170" s="71" t="s">
        <v>147</v>
      </c>
      <c r="B170" t="s">
        <v>41</v>
      </c>
      <c r="C170" s="71" t="s">
        <v>237</v>
      </c>
      <c r="D170" s="81"/>
    </row>
    <row r="171" spans="1:4" ht="12.75">
      <c r="A171" s="71" t="s">
        <v>101</v>
      </c>
      <c r="B171" t="s">
        <v>41</v>
      </c>
      <c r="C171" s="71" t="s">
        <v>238</v>
      </c>
      <c r="D171" s="81"/>
    </row>
    <row r="172" spans="1:4" ht="12.75">
      <c r="A172" s="71" t="s">
        <v>264</v>
      </c>
      <c r="B172" t="s">
        <v>41</v>
      </c>
      <c r="C172" s="71" t="s">
        <v>239</v>
      </c>
      <c r="D172" s="81"/>
    </row>
    <row r="173" spans="1:4" ht="12.75">
      <c r="A173" s="71" t="s">
        <v>181</v>
      </c>
      <c r="B173" t="s">
        <v>41</v>
      </c>
      <c r="C173" s="71" t="s">
        <v>239</v>
      </c>
      <c r="D173" s="81"/>
    </row>
    <row r="174" spans="1:4" ht="12.75">
      <c r="A174" s="71" t="s">
        <v>303</v>
      </c>
      <c r="B174" t="s">
        <v>41</v>
      </c>
      <c r="C174" s="71" t="s">
        <v>239</v>
      </c>
      <c r="D174" s="81"/>
    </row>
    <row r="175" spans="1:4" ht="12.75">
      <c r="A175" s="71" t="s">
        <v>69</v>
      </c>
      <c r="B175" t="s">
        <v>41</v>
      </c>
      <c r="C175" s="71" t="s">
        <v>240</v>
      </c>
      <c r="D175" s="81"/>
    </row>
    <row r="176" spans="1:4" ht="12.75">
      <c r="A176" s="71" t="s">
        <v>77</v>
      </c>
      <c r="B176" t="s">
        <v>41</v>
      </c>
      <c r="C176" s="71" t="s">
        <v>240</v>
      </c>
      <c r="D176" s="81"/>
    </row>
    <row r="177" spans="1:4" ht="12.75">
      <c r="A177" s="71" t="s">
        <v>86</v>
      </c>
      <c r="B177" t="s">
        <v>41</v>
      </c>
      <c r="C177" s="71" t="s">
        <v>241</v>
      </c>
      <c r="D177" s="81"/>
    </row>
    <row r="178" spans="1:4" ht="12.75">
      <c r="A178" s="71" t="s">
        <v>99</v>
      </c>
      <c r="B178" t="s">
        <v>41</v>
      </c>
      <c r="C178" s="71" t="s">
        <v>241</v>
      </c>
      <c r="D178" s="81"/>
    </row>
    <row r="179" spans="1:4" ht="12.75">
      <c r="A179" s="71" t="s">
        <v>301</v>
      </c>
      <c r="B179" t="s">
        <v>41</v>
      </c>
      <c r="C179" s="71" t="s">
        <v>242</v>
      </c>
      <c r="D179" s="81"/>
    </row>
    <row r="180" spans="1:4" ht="12.75">
      <c r="A180" s="71" t="s">
        <v>186</v>
      </c>
      <c r="B180" t="s">
        <v>42</v>
      </c>
      <c r="C180" s="71" t="s">
        <v>243</v>
      </c>
      <c r="D180" s="81"/>
    </row>
    <row r="181" spans="1:4" ht="12.75">
      <c r="A181" s="71" t="s">
        <v>188</v>
      </c>
      <c r="B181" t="s">
        <v>42</v>
      </c>
      <c r="C181" s="71" t="s">
        <v>244</v>
      </c>
      <c r="D181" s="81"/>
    </row>
    <row r="182" spans="1:4" ht="12.75">
      <c r="A182" s="71" t="s">
        <v>261</v>
      </c>
      <c r="B182" t="s">
        <v>42</v>
      </c>
      <c r="C182" s="71" t="s">
        <v>245</v>
      </c>
      <c r="D182" s="81"/>
    </row>
    <row r="183" spans="1:4" ht="12.75">
      <c r="A183" s="71" t="s">
        <v>259</v>
      </c>
      <c r="B183" t="s">
        <v>42</v>
      </c>
      <c r="C183" s="71" t="s">
        <v>245</v>
      </c>
      <c r="D183" s="81"/>
    </row>
    <row r="184" spans="1:4" ht="12.75">
      <c r="A184" s="71" t="s">
        <v>168</v>
      </c>
      <c r="B184" t="s">
        <v>42</v>
      </c>
      <c r="C184" s="71" t="s">
        <v>245</v>
      </c>
      <c r="D184" s="81"/>
    </row>
    <row r="185" spans="1:4" ht="12.75">
      <c r="A185" s="71" t="s">
        <v>176</v>
      </c>
      <c r="B185" t="s">
        <v>28</v>
      </c>
      <c r="C185" s="71" t="s">
        <v>246</v>
      </c>
      <c r="D185" s="81"/>
    </row>
    <row r="186" spans="1:4" ht="12.75">
      <c r="A186" s="71" t="s">
        <v>80</v>
      </c>
      <c r="B186" t="s">
        <v>36</v>
      </c>
      <c r="C186" s="71" t="s">
        <v>247</v>
      </c>
      <c r="D186" s="81"/>
    </row>
    <row r="187" spans="1:4" ht="12.75">
      <c r="A187" s="71" t="s">
        <v>97</v>
      </c>
      <c r="B187" t="s">
        <v>36</v>
      </c>
      <c r="C187" s="71" t="s">
        <v>247</v>
      </c>
      <c r="D187" s="81"/>
    </row>
    <row r="188" spans="1:4" ht="12.75">
      <c r="A188" s="71" t="s">
        <v>337</v>
      </c>
      <c r="B188" t="s">
        <v>41</v>
      </c>
      <c r="C188" s="71" t="s">
        <v>249</v>
      </c>
      <c r="D188" s="81"/>
    </row>
    <row r="189" spans="1:4" ht="12.75">
      <c r="A189" s="71" t="s">
        <v>338</v>
      </c>
      <c r="B189" t="s">
        <v>30</v>
      </c>
      <c r="C189" s="71" t="s">
        <v>249</v>
      </c>
      <c r="D189" s="81"/>
    </row>
    <row r="190" spans="1:4" ht="12.75">
      <c r="A190" s="71" t="s">
        <v>51</v>
      </c>
      <c r="B190" t="s">
        <v>41</v>
      </c>
      <c r="C190" s="71" t="s">
        <v>47</v>
      </c>
      <c r="D190" s="81"/>
    </row>
    <row r="191" spans="1:4" ht="12.75">
      <c r="A191" s="71" t="s">
        <v>52</v>
      </c>
      <c r="B191" t="s">
        <v>38</v>
      </c>
      <c r="C191" s="71" t="s">
        <v>250</v>
      </c>
      <c r="D191" s="81"/>
    </row>
    <row r="192" spans="1:4" ht="12.75">
      <c r="A192" s="71" t="s">
        <v>133</v>
      </c>
      <c r="B192" t="s">
        <v>39</v>
      </c>
      <c r="C192" s="71" t="s">
        <v>250</v>
      </c>
      <c r="D192" s="81"/>
    </row>
    <row r="193" spans="1:4" ht="12.75">
      <c r="A193" s="71" t="s">
        <v>117</v>
      </c>
      <c r="B193" t="s">
        <v>32</v>
      </c>
      <c r="C193" s="71" t="s">
        <v>251</v>
      </c>
      <c r="D193" s="81"/>
    </row>
    <row r="194" spans="1:4" ht="12.75">
      <c r="A194" s="71" t="s">
        <v>255</v>
      </c>
      <c r="B194" t="s">
        <v>32</v>
      </c>
      <c r="C194" s="71" t="s">
        <v>251</v>
      </c>
      <c r="D194" s="81"/>
    </row>
    <row r="195" spans="1:4" ht="12.75">
      <c r="A195" s="71" t="s">
        <v>155</v>
      </c>
      <c r="B195" t="s">
        <v>32</v>
      </c>
      <c r="C195" s="71" t="s">
        <v>251</v>
      </c>
      <c r="D195" s="81"/>
    </row>
    <row r="196" spans="1:4" ht="12.75">
      <c r="A196" s="71" t="s">
        <v>335</v>
      </c>
      <c r="B196" t="s">
        <v>31</v>
      </c>
      <c r="C196" s="71" t="s">
        <v>252</v>
      </c>
      <c r="D196" s="81"/>
    </row>
    <row r="197" spans="1:4" ht="12.75">
      <c r="A197" s="71" t="s">
        <v>336</v>
      </c>
      <c r="B197" t="s">
        <v>31</v>
      </c>
      <c r="C197" s="71" t="s">
        <v>252</v>
      </c>
      <c r="D197" s="81"/>
    </row>
    <row r="198" spans="1:4" ht="12.75">
      <c r="A198" s="71" t="s">
        <v>334</v>
      </c>
      <c r="B198" t="s">
        <v>31</v>
      </c>
      <c r="C198" s="71" t="s">
        <v>252</v>
      </c>
      <c r="D198" s="81"/>
    </row>
    <row r="199" spans="1:4" ht="12.75">
      <c r="A199" s="71" t="s">
        <v>332</v>
      </c>
      <c r="B199" t="s">
        <v>31</v>
      </c>
      <c r="C199" s="71" t="s">
        <v>252</v>
      </c>
      <c r="D199" s="81"/>
    </row>
    <row r="200" spans="1:4" ht="12.75">
      <c r="A200" s="71" t="s">
        <v>330</v>
      </c>
      <c r="B200" t="s">
        <v>31</v>
      </c>
      <c r="C200" s="71" t="s">
        <v>252</v>
      </c>
      <c r="D200" s="81"/>
    </row>
    <row r="201" spans="1:4" ht="12.75">
      <c r="A201" s="71" t="s">
        <v>116</v>
      </c>
      <c r="B201" t="s">
        <v>31</v>
      </c>
      <c r="C201" s="71" t="s">
        <v>253</v>
      </c>
      <c r="D201" s="81"/>
    </row>
    <row r="202" spans="1:4" ht="12.75">
      <c r="A202" s="71" t="s">
        <v>267</v>
      </c>
      <c r="B202" t="s">
        <v>31</v>
      </c>
      <c r="C202" s="71" t="s">
        <v>253</v>
      </c>
      <c r="D202" s="81"/>
    </row>
    <row r="203" spans="1:4" ht="12.75">
      <c r="A203" s="71" t="s">
        <v>266</v>
      </c>
      <c r="B203" t="s">
        <v>31</v>
      </c>
      <c r="C203" s="71" t="s">
        <v>253</v>
      </c>
      <c r="D203" s="81"/>
    </row>
    <row r="204" spans="1:4" ht="12.75">
      <c r="A204" s="71" t="s">
        <v>339</v>
      </c>
      <c r="B204" t="s">
        <v>31</v>
      </c>
      <c r="C204" s="71" t="s">
        <v>253</v>
      </c>
      <c r="D204" s="81"/>
    </row>
    <row r="205" spans="1:4" ht="12.75">
      <c r="A205" s="71" t="s">
        <v>65</v>
      </c>
      <c r="B205" t="s">
        <v>41</v>
      </c>
      <c r="C205" s="71" t="s">
        <v>254</v>
      </c>
      <c r="D205" s="81"/>
    </row>
    <row r="206" spans="1:4" ht="12.75">
      <c r="A206" s="71" t="s">
        <v>140</v>
      </c>
      <c r="B206" t="s">
        <v>41</v>
      </c>
      <c r="C206" s="71" t="s">
        <v>254</v>
      </c>
      <c r="D206" s="81"/>
    </row>
    <row r="207" spans="1:4" ht="13.5" thickBot="1">
      <c r="A207" s="76" t="s">
        <v>716</v>
      </c>
      <c r="B207" s="80" t="s">
        <v>700</v>
      </c>
      <c r="C207" s="76" t="s">
        <v>700</v>
      </c>
      <c r="D207" s="82"/>
    </row>
    <row r="208" ht="13.5" thickTop="1"/>
  </sheetData>
  <sheetProtection password="CB51" sheet="1" objects="1" scenarios="1"/>
  <mergeCells count="3">
    <mergeCell ref="A1:A2"/>
    <mergeCell ref="B1:B2"/>
    <mergeCell ref="C1:C2"/>
  </mergeCells>
  <printOptions/>
  <pageMargins left="0.22" right="0.25" top="0.17" bottom="0.17" header="0.4921259845" footer="0.4921259845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D489"/>
  <sheetViews>
    <sheetView workbookViewId="0" topLeftCell="A373">
      <selection activeCell="A389" sqref="A389"/>
    </sheetView>
  </sheetViews>
  <sheetFormatPr defaultColWidth="11.421875" defaultRowHeight="12.75"/>
  <cols>
    <col min="1" max="1" width="63.7109375" style="0" bestFit="1" customWidth="1"/>
    <col min="2" max="2" width="33.140625" style="0" bestFit="1" customWidth="1"/>
    <col min="3" max="3" width="41.28125" style="0" bestFit="1" customWidth="1"/>
    <col min="4" max="4" width="2.421875" style="0" customWidth="1"/>
  </cols>
  <sheetData>
    <row r="1" spans="1:4" ht="12.75">
      <c r="A1" s="237" t="s">
        <v>615</v>
      </c>
      <c r="B1" s="236" t="s">
        <v>613</v>
      </c>
      <c r="C1" s="237" t="s">
        <v>614</v>
      </c>
      <c r="D1" s="79"/>
    </row>
    <row r="2" spans="1:4" ht="13.5" thickBot="1">
      <c r="A2" s="238"/>
      <c r="B2" s="235"/>
      <c r="C2" s="238"/>
      <c r="D2" s="79"/>
    </row>
    <row r="3" spans="1:4" ht="12.75">
      <c r="A3" s="74"/>
      <c r="B3" s="72"/>
      <c r="C3" s="73"/>
      <c r="D3" s="75"/>
    </row>
    <row r="4" spans="1:4" ht="12.75">
      <c r="A4" s="74" t="s">
        <v>848</v>
      </c>
      <c r="B4" s="72"/>
      <c r="C4" s="72"/>
      <c r="D4" s="75"/>
    </row>
    <row r="5" spans="1:4" ht="12.75">
      <c r="A5" s="74" t="s">
        <v>340</v>
      </c>
      <c r="B5" s="72">
        <v>450</v>
      </c>
      <c r="C5" s="72" t="e">
        <f>'5280-e-guide.xls'!#REF!*'5280-e-guide.xls'!#REF!</f>
        <v>#REF!</v>
      </c>
      <c r="D5" s="75"/>
    </row>
    <row r="6" spans="1:4" ht="12.75">
      <c r="A6" s="74" t="s">
        <v>341</v>
      </c>
      <c r="B6" s="72">
        <v>450</v>
      </c>
      <c r="C6" s="72" t="e">
        <f>'5280-e-guide.xls'!#REF!*'5280-e-guide.xls'!#REF!</f>
        <v>#REF!</v>
      </c>
      <c r="D6" s="75"/>
    </row>
    <row r="7" spans="1:4" ht="12.75">
      <c r="A7" s="74" t="s">
        <v>342</v>
      </c>
      <c r="B7" s="72">
        <v>450</v>
      </c>
      <c r="C7" s="72" t="e">
        <f>'5280-e-guide.xls'!#REF!*'5280-e-guide.xls'!#REF!</f>
        <v>#REF!</v>
      </c>
      <c r="D7" s="75"/>
    </row>
    <row r="8" spans="1:4" ht="12.75">
      <c r="A8" s="74" t="s">
        <v>343</v>
      </c>
      <c r="B8" s="72">
        <v>450</v>
      </c>
      <c r="C8" s="72" t="e">
        <f>'5280-e-guide.xls'!#REF!*'5280-e-guide.xls'!#REF!</f>
        <v>#REF!</v>
      </c>
      <c r="D8" s="75"/>
    </row>
    <row r="9" spans="1:4" ht="12.75">
      <c r="A9" s="74" t="s">
        <v>344</v>
      </c>
      <c r="B9" s="72">
        <v>1230</v>
      </c>
      <c r="C9" s="72" t="e">
        <f>'5280-e-guide.xls'!#REF!*'5280-e-guide.xls'!#REF!</f>
        <v>#REF!</v>
      </c>
      <c r="D9" s="75"/>
    </row>
    <row r="10" spans="1:4" ht="12.75">
      <c r="A10" s="74" t="s">
        <v>345</v>
      </c>
      <c r="B10" s="72">
        <v>450</v>
      </c>
      <c r="C10" s="72" t="e">
        <f>'5280-e-guide.xls'!#REF!*'5280-e-guide.xls'!#REF!</f>
        <v>#REF!</v>
      </c>
      <c r="D10" s="75"/>
    </row>
    <row r="11" spans="1:4" ht="12.75">
      <c r="A11" s="74" t="s">
        <v>346</v>
      </c>
      <c r="B11" s="72">
        <v>450</v>
      </c>
      <c r="C11" s="72" t="e">
        <f>'5280-e-guide.xls'!#REF!*'5280-e-guide.xls'!#REF!</f>
        <v>#REF!</v>
      </c>
      <c r="D11" s="75"/>
    </row>
    <row r="12" spans="1:4" ht="12.75">
      <c r="A12" s="74" t="s">
        <v>347</v>
      </c>
      <c r="B12" s="72">
        <v>450</v>
      </c>
      <c r="C12" s="72">
        <f>'5280-e-guide.xls'!F24*'5280-e-guide.xls'!K24</f>
        <v>0</v>
      </c>
      <c r="D12" s="75"/>
    </row>
    <row r="13" spans="1:4" ht="12.75">
      <c r="A13" s="74" t="s">
        <v>348</v>
      </c>
      <c r="B13" s="72">
        <v>1230</v>
      </c>
      <c r="C13" s="72" t="e">
        <f>'5280-e-guide.xls'!#REF!*'5280-e-guide.xls'!#REF!</f>
        <v>#REF!</v>
      </c>
      <c r="D13" s="75"/>
    </row>
    <row r="14" spans="1:4" ht="12.75">
      <c r="A14" s="74" t="s">
        <v>349</v>
      </c>
      <c r="B14" s="72">
        <v>1080</v>
      </c>
      <c r="C14" s="72">
        <f>'5280-e-guide.xls'!F25*'5280-e-guide.xls'!K25</f>
        <v>0</v>
      </c>
      <c r="D14" s="75"/>
    </row>
    <row r="15" spans="1:4" ht="12.75">
      <c r="A15" s="74" t="s">
        <v>350</v>
      </c>
      <c r="B15" s="72">
        <v>1200</v>
      </c>
      <c r="C15" s="72">
        <f>'5280-e-guide.xls'!F28*'5280-e-guide.xls'!K28</f>
        <v>4400</v>
      </c>
      <c r="D15" s="75"/>
    </row>
    <row r="16" spans="1:4" ht="12.75">
      <c r="A16" s="74" t="s">
        <v>351</v>
      </c>
      <c r="B16" s="72">
        <v>450</v>
      </c>
      <c r="C16" s="72">
        <f>'5280-e-guide.xls'!F29*'5280-e-guide.xls'!K29</f>
        <v>20000</v>
      </c>
      <c r="D16" s="75"/>
    </row>
    <row r="17" spans="1:4" ht="12.75">
      <c r="A17" s="74" t="s">
        <v>352</v>
      </c>
      <c r="B17" s="72">
        <v>450</v>
      </c>
      <c r="C17" s="72">
        <f>'5280-e-guide.xls'!F31*'5280-e-guide.xls'!K31</f>
        <v>19645</v>
      </c>
      <c r="D17" s="75"/>
    </row>
    <row r="18" spans="1:4" ht="12.75">
      <c r="A18" s="74" t="s">
        <v>353</v>
      </c>
      <c r="B18" s="72">
        <v>1020</v>
      </c>
      <c r="C18" s="72" t="e">
        <f>'5280-e-guide.xls'!#REF!*'5280-e-guide.xls'!#REF!</f>
        <v>#REF!</v>
      </c>
      <c r="D18" s="75"/>
    </row>
    <row r="19" spans="1:4" ht="12.75">
      <c r="A19" s="74" t="s">
        <v>354</v>
      </c>
      <c r="B19" s="72">
        <v>1350</v>
      </c>
      <c r="C19" s="72" t="e">
        <f>'5280-e-guide.xls'!#REF!*'5280-e-guide.xls'!#REF!</f>
        <v>#REF!</v>
      </c>
      <c r="D19" s="75"/>
    </row>
    <row r="20" spans="1:4" ht="12.75">
      <c r="A20" s="74" t="s">
        <v>355</v>
      </c>
      <c r="B20" s="72">
        <v>1350</v>
      </c>
      <c r="C20" s="72" t="e">
        <f>'5280-e-guide.xls'!#REF!*'5280-e-guide.xls'!#REF!</f>
        <v>#REF!</v>
      </c>
      <c r="D20" s="75"/>
    </row>
    <row r="21" spans="1:4" ht="12.75">
      <c r="A21" s="74" t="s">
        <v>356</v>
      </c>
      <c r="B21" s="72">
        <v>1350</v>
      </c>
      <c r="C21" s="72">
        <f>'5280-e-guide.xls'!F32*'5280-e-guide.xls'!K32</f>
        <v>9000</v>
      </c>
      <c r="D21" s="75"/>
    </row>
    <row r="22" spans="1:4" ht="12.75">
      <c r="A22" s="74" t="s">
        <v>357</v>
      </c>
      <c r="B22" s="72">
        <v>1800</v>
      </c>
      <c r="C22" s="72" t="e">
        <f>'5280-e-guide.xls'!#REF!*'5280-e-guide.xls'!#REF!</f>
        <v>#REF!</v>
      </c>
      <c r="D22" s="75"/>
    </row>
    <row r="23" spans="1:4" ht="12.75">
      <c r="A23" s="74" t="s">
        <v>358</v>
      </c>
      <c r="B23" s="72">
        <v>1350</v>
      </c>
      <c r="C23" s="72">
        <f>'5280-e-guide.xls'!F34*'5280-e-guide.xls'!K34</f>
        <v>600</v>
      </c>
      <c r="D23" s="75"/>
    </row>
    <row r="24" spans="1:4" ht="12.75">
      <c r="A24" s="74" t="s">
        <v>381</v>
      </c>
      <c r="B24" s="72">
        <v>1350</v>
      </c>
      <c r="C24" s="72">
        <f>'5280-e-guide.xls'!F35*'5280-e-guide.xls'!K35</f>
        <v>3300</v>
      </c>
      <c r="D24" s="75"/>
    </row>
    <row r="25" spans="1:4" ht="12.75">
      <c r="A25" s="74" t="s">
        <v>382</v>
      </c>
      <c r="B25" s="72">
        <v>1350</v>
      </c>
      <c r="C25" s="72">
        <f>'5280-e-guide.xls'!F36*'5280-e-guide.xls'!K36</f>
        <v>2000</v>
      </c>
      <c r="D25" s="75"/>
    </row>
    <row r="26" spans="1:4" ht="12.75">
      <c r="A26" s="74" t="s">
        <v>383</v>
      </c>
      <c r="B26" s="72">
        <v>450</v>
      </c>
      <c r="C26" s="72">
        <f>'5280-e-guide.xls'!F37*'5280-e-guide.xls'!K37</f>
        <v>4000</v>
      </c>
      <c r="D26" s="75"/>
    </row>
    <row r="27" spans="1:4" ht="12.75">
      <c r="A27" s="74" t="s">
        <v>384</v>
      </c>
      <c r="B27" s="72">
        <v>450</v>
      </c>
      <c r="C27" s="72">
        <f>'5280-e-guide.xls'!F38*'5280-e-guide.xls'!K38</f>
        <v>3000</v>
      </c>
      <c r="D27" s="75"/>
    </row>
    <row r="28" spans="1:4" ht="12.75">
      <c r="A28" s="74" t="s">
        <v>385</v>
      </c>
      <c r="B28" s="72">
        <v>1350</v>
      </c>
      <c r="C28" s="72">
        <f>'5280-e-guide.xls'!F39*'5280-e-guide.xls'!K39</f>
        <v>1500</v>
      </c>
      <c r="D28" s="75"/>
    </row>
    <row r="29" spans="1:4" ht="12.75">
      <c r="A29" s="74" t="s">
        <v>386</v>
      </c>
      <c r="B29" s="72">
        <v>525</v>
      </c>
      <c r="C29" s="72">
        <f>'5280-e-guide.xls'!F40*'5280-e-guide.xls'!K40</f>
        <v>18000</v>
      </c>
      <c r="D29" s="75"/>
    </row>
    <row r="30" spans="1:4" ht="12.75">
      <c r="A30" s="74" t="s">
        <v>387</v>
      </c>
      <c r="B30" s="72">
        <v>450</v>
      </c>
      <c r="C30" s="72">
        <f>'5280-e-guide.xls'!F41*'5280-e-guide.xls'!K41</f>
        <v>24000</v>
      </c>
      <c r="D30" s="75"/>
    </row>
    <row r="31" spans="1:4" ht="12.75">
      <c r="A31" s="74" t="s">
        <v>388</v>
      </c>
      <c r="B31" s="72">
        <v>1185</v>
      </c>
      <c r="C31" s="72">
        <f>'5280-e-guide.xls'!F42*'5280-e-guide.xls'!K42</f>
        <v>3900</v>
      </c>
      <c r="D31" s="75"/>
    </row>
    <row r="32" spans="1:4" ht="12.75">
      <c r="A32" s="74" t="s">
        <v>389</v>
      </c>
      <c r="B32" s="72">
        <v>990</v>
      </c>
      <c r="C32" s="72">
        <f>'5280-e-guide.xls'!F43*'5280-e-guide.xls'!K43</f>
        <v>2400</v>
      </c>
      <c r="D32" s="75"/>
    </row>
    <row r="33" spans="1:4" ht="12.75">
      <c r="A33" s="74" t="s">
        <v>390</v>
      </c>
      <c r="B33" s="72">
        <v>1200</v>
      </c>
      <c r="C33" s="72">
        <f>'5280-e-guide.xls'!F44*'5280-e-guide.xls'!K44</f>
        <v>1996</v>
      </c>
      <c r="D33" s="75"/>
    </row>
    <row r="34" spans="1:4" ht="12.75">
      <c r="A34" s="74" t="s">
        <v>391</v>
      </c>
      <c r="B34" s="72">
        <v>1530</v>
      </c>
      <c r="C34" s="72">
        <f>'5280-e-guide.xls'!F45*'5280-e-guide.xls'!K45</f>
        <v>18210</v>
      </c>
      <c r="D34" s="75"/>
    </row>
    <row r="35" spans="1:4" ht="12.75">
      <c r="A35" s="74" t="s">
        <v>392</v>
      </c>
      <c r="B35" s="72">
        <v>1350</v>
      </c>
      <c r="C35" s="72">
        <f>'5280-e-guide.xls'!F46*'5280-e-guide.xls'!K46</f>
        <v>15000</v>
      </c>
      <c r="D35" s="75"/>
    </row>
    <row r="36" spans="1:4" ht="12.75">
      <c r="A36" s="74" t="s">
        <v>393</v>
      </c>
      <c r="B36" s="72">
        <v>900</v>
      </c>
      <c r="C36" s="72">
        <f>'5280-e-guide.xls'!F47*'5280-e-guide.xls'!K47</f>
        <v>5000</v>
      </c>
      <c r="D36" s="75"/>
    </row>
    <row r="37" spans="1:4" ht="12.75">
      <c r="A37" s="74" t="s">
        <v>394</v>
      </c>
      <c r="B37" s="72">
        <v>900</v>
      </c>
      <c r="C37" s="72">
        <f>'5280-e-guide.xls'!F48*'5280-e-guide.xls'!K48</f>
        <v>48000</v>
      </c>
      <c r="D37" s="75"/>
    </row>
    <row r="38" spans="1:4" ht="12.75">
      <c r="A38" s="74" t="s">
        <v>395</v>
      </c>
      <c r="B38" s="72">
        <v>1350</v>
      </c>
      <c r="C38" s="72">
        <f>'5280-e-guide.xls'!F49*'5280-e-guide.xls'!K49</f>
        <v>0</v>
      </c>
      <c r="D38" s="75"/>
    </row>
    <row r="39" spans="1:4" ht="12.75">
      <c r="A39" s="74" t="s">
        <v>396</v>
      </c>
      <c r="B39" s="72">
        <v>1350</v>
      </c>
      <c r="C39" s="72" t="e">
        <f>'5280-e-guide.xls'!#REF!*'5280-e-guide.xls'!#REF!</f>
        <v>#REF!</v>
      </c>
      <c r="D39" s="75"/>
    </row>
    <row r="40" spans="1:4" ht="12.75">
      <c r="A40" s="74" t="s">
        <v>397</v>
      </c>
      <c r="B40" s="72">
        <v>450</v>
      </c>
      <c r="C40" s="72" t="e">
        <f>'5280-e-guide.xls'!#REF!*'5280-e-guide.xls'!#REF!</f>
        <v>#REF!</v>
      </c>
      <c r="D40" s="75"/>
    </row>
    <row r="41" spans="1:4" ht="12.75">
      <c r="A41" s="74" t="s">
        <v>398</v>
      </c>
      <c r="B41" s="72">
        <v>1800</v>
      </c>
      <c r="C41" s="72" t="e">
        <f>'5280-e-guide.xls'!#REF!*'5280-e-guide.xls'!#REF!</f>
        <v>#REF!</v>
      </c>
      <c r="D41" s="75"/>
    </row>
    <row r="42" spans="1:4" ht="12.75">
      <c r="A42" s="74" t="s">
        <v>399</v>
      </c>
      <c r="B42" s="72">
        <v>900</v>
      </c>
      <c r="C42" s="72" t="e">
        <f>'5280-e-guide.xls'!#REF!*'5280-e-guide.xls'!#REF!</f>
        <v>#REF!</v>
      </c>
      <c r="D42" s="75"/>
    </row>
    <row r="43" spans="1:4" ht="12.75">
      <c r="A43" s="74" t="s">
        <v>400</v>
      </c>
      <c r="B43" s="72">
        <v>1800</v>
      </c>
      <c r="C43" s="72" t="e">
        <f>'5280-e-guide.xls'!#REF!*'5280-e-guide.xls'!#REF!</f>
        <v>#REF!</v>
      </c>
      <c r="D43" s="75"/>
    </row>
    <row r="44" spans="1:4" ht="12.75">
      <c r="A44" s="74" t="s">
        <v>401</v>
      </c>
      <c r="B44" s="72">
        <v>1800</v>
      </c>
      <c r="C44" s="72" t="e">
        <f>'5280-e-guide.xls'!#REF!*'5280-e-guide.xls'!#REF!</f>
        <v>#REF!</v>
      </c>
      <c r="D44" s="75"/>
    </row>
    <row r="45" spans="1:4" ht="12.75">
      <c r="A45" s="74" t="s">
        <v>402</v>
      </c>
      <c r="B45" s="72">
        <v>450</v>
      </c>
      <c r="C45" s="72" t="e">
        <f>'5280-e-guide.xls'!#REF!*'5280-e-guide.xls'!#REF!</f>
        <v>#REF!</v>
      </c>
      <c r="D45" s="75"/>
    </row>
    <row r="46" spans="1:4" ht="12.75">
      <c r="A46" s="74" t="s">
        <v>403</v>
      </c>
      <c r="B46" s="72">
        <v>1575</v>
      </c>
      <c r="C46" s="72" t="e">
        <f>'5280-e-guide.xls'!#REF!*'5280-e-guide.xls'!#REF!</f>
        <v>#REF!</v>
      </c>
      <c r="D46" s="75"/>
    </row>
    <row r="47" spans="1:4" ht="12.75">
      <c r="A47" s="74" t="s">
        <v>404</v>
      </c>
      <c r="B47" s="72">
        <v>450</v>
      </c>
      <c r="C47" s="72">
        <f>'5280-e-guide.xls'!F71*'5280-e-guide.xls'!K71</f>
        <v>0</v>
      </c>
      <c r="D47" s="75"/>
    </row>
    <row r="48" spans="1:4" ht="12.75">
      <c r="A48" s="74" t="s">
        <v>405</v>
      </c>
      <c r="B48" s="72">
        <v>1350</v>
      </c>
      <c r="C48" s="72"/>
      <c r="D48" s="75"/>
    </row>
    <row r="49" spans="1:4" ht="12.75">
      <c r="A49" s="74" t="s">
        <v>406</v>
      </c>
      <c r="B49" s="72">
        <v>1350</v>
      </c>
      <c r="C49" s="72" t="e">
        <f>SUM(C5:C47)</f>
        <v>#REF!</v>
      </c>
      <c r="D49" s="75"/>
    </row>
    <row r="50" spans="1:4" ht="12.75">
      <c r="A50" s="74" t="s">
        <v>407</v>
      </c>
      <c r="B50" s="72">
        <v>1350</v>
      </c>
      <c r="C50" s="72"/>
      <c r="D50" s="75"/>
    </row>
    <row r="51" spans="1:4" ht="12.75">
      <c r="A51" s="74" t="s">
        <v>409</v>
      </c>
      <c r="B51" s="72">
        <v>1350</v>
      </c>
      <c r="C51" s="72"/>
      <c r="D51" s="75"/>
    </row>
    <row r="52" spans="1:4" ht="12.75">
      <c r="A52" s="74" t="s">
        <v>410</v>
      </c>
      <c r="B52" s="72">
        <v>1350</v>
      </c>
      <c r="C52" s="72"/>
      <c r="D52" s="75"/>
    </row>
    <row r="53" spans="1:4" ht="12.75">
      <c r="A53" s="74" t="s">
        <v>411</v>
      </c>
      <c r="B53" s="72">
        <v>1350</v>
      </c>
      <c r="C53" s="72"/>
      <c r="D53" s="75"/>
    </row>
    <row r="54" spans="1:4" ht="12.75">
      <c r="A54" s="74" t="s">
        <v>412</v>
      </c>
      <c r="B54" s="72">
        <v>1350</v>
      </c>
      <c r="C54" s="72"/>
      <c r="D54" s="75"/>
    </row>
    <row r="55" spans="1:4" ht="12.75">
      <c r="A55" s="74" t="s">
        <v>413</v>
      </c>
      <c r="B55" s="72">
        <v>1350</v>
      </c>
      <c r="C55" s="72"/>
      <c r="D55" s="75"/>
    </row>
    <row r="56" spans="1:4" ht="12.75">
      <c r="A56" s="74" t="s">
        <v>414</v>
      </c>
      <c r="B56" s="72">
        <v>1350</v>
      </c>
      <c r="C56" s="72"/>
      <c r="D56" s="75"/>
    </row>
    <row r="57" spans="1:4" ht="12.75">
      <c r="A57" s="74" t="s">
        <v>415</v>
      </c>
      <c r="B57" s="72">
        <v>1350</v>
      </c>
      <c r="C57" s="72"/>
      <c r="D57" s="75"/>
    </row>
    <row r="58" spans="1:4" ht="12.75">
      <c r="A58" s="74" t="s">
        <v>416</v>
      </c>
      <c r="B58" s="72">
        <v>1350</v>
      </c>
      <c r="C58" s="72"/>
      <c r="D58" s="75"/>
    </row>
    <row r="59" spans="1:4" ht="12.75">
      <c r="A59" s="74" t="s">
        <v>417</v>
      </c>
      <c r="B59" s="72">
        <v>1350</v>
      </c>
      <c r="C59" s="72"/>
      <c r="D59" s="75"/>
    </row>
    <row r="60" spans="1:4" ht="12.75">
      <c r="A60" s="74" t="s">
        <v>418</v>
      </c>
      <c r="B60" s="72">
        <v>1350</v>
      </c>
      <c r="C60" s="72"/>
      <c r="D60" s="75"/>
    </row>
    <row r="61" spans="1:4" ht="12.75">
      <c r="A61" s="74" t="s">
        <v>419</v>
      </c>
      <c r="B61" s="72">
        <v>1800</v>
      </c>
      <c r="C61" s="72"/>
      <c r="D61" s="75"/>
    </row>
    <row r="62" spans="1:4" ht="12.75">
      <c r="A62" s="74" t="s">
        <v>420</v>
      </c>
      <c r="B62" s="72">
        <v>1350</v>
      </c>
      <c r="C62" s="72"/>
      <c r="D62" s="75"/>
    </row>
    <row r="63" spans="1:4" ht="12.75">
      <c r="A63" s="74" t="s">
        <v>421</v>
      </c>
      <c r="B63" s="72">
        <v>1800</v>
      </c>
      <c r="C63" s="72"/>
      <c r="D63" s="75"/>
    </row>
    <row r="64" spans="1:4" ht="12.75">
      <c r="A64" s="74" t="s">
        <v>422</v>
      </c>
      <c r="B64" s="72">
        <v>900</v>
      </c>
      <c r="C64" s="72"/>
      <c r="D64" s="75"/>
    </row>
    <row r="65" spans="1:4" ht="12.75">
      <c r="A65" s="74" t="s">
        <v>423</v>
      </c>
      <c r="B65" s="72">
        <v>1350</v>
      </c>
      <c r="C65" s="72"/>
      <c r="D65" s="75"/>
    </row>
    <row r="66" spans="1:4" ht="12.75">
      <c r="A66" s="74" t="s">
        <v>424</v>
      </c>
      <c r="B66" s="72">
        <v>1350</v>
      </c>
      <c r="C66" s="72"/>
      <c r="D66" s="75"/>
    </row>
    <row r="67" spans="1:4" ht="12.75">
      <c r="A67" s="74" t="s">
        <v>425</v>
      </c>
      <c r="B67" s="72">
        <v>900</v>
      </c>
      <c r="C67" s="72"/>
      <c r="D67" s="75"/>
    </row>
    <row r="68" spans="1:4" ht="12.75">
      <c r="A68" s="74" t="s">
        <v>426</v>
      </c>
      <c r="B68" s="72">
        <v>1350</v>
      </c>
      <c r="C68" s="72"/>
      <c r="D68" s="75"/>
    </row>
    <row r="69" spans="1:4" ht="12.75">
      <c r="A69" s="74" t="s">
        <v>427</v>
      </c>
      <c r="B69" s="72">
        <v>1350</v>
      </c>
      <c r="C69" s="72"/>
      <c r="D69" s="75"/>
    </row>
    <row r="70" spans="1:4" ht="12.75">
      <c r="A70" s="74" t="s">
        <v>428</v>
      </c>
      <c r="B70" s="72">
        <v>1350</v>
      </c>
      <c r="C70" s="72"/>
      <c r="D70" s="75"/>
    </row>
    <row r="71" spans="1:4" ht="12.75">
      <c r="A71" s="74" t="s">
        <v>429</v>
      </c>
      <c r="B71" s="72">
        <v>1350</v>
      </c>
      <c r="C71" s="72"/>
      <c r="D71" s="75"/>
    </row>
    <row r="72" spans="1:4" ht="12.75">
      <c r="A72" s="74" t="s">
        <v>430</v>
      </c>
      <c r="B72" s="72">
        <v>1350</v>
      </c>
      <c r="C72" s="72"/>
      <c r="D72" s="75"/>
    </row>
    <row r="73" spans="1:4" ht="12.75">
      <c r="A73" s="74" t="s">
        <v>431</v>
      </c>
      <c r="B73" s="72">
        <v>1350</v>
      </c>
      <c r="C73" s="72"/>
      <c r="D73" s="75"/>
    </row>
    <row r="74" spans="1:4" ht="12.75">
      <c r="A74" s="74" t="s">
        <v>432</v>
      </c>
      <c r="B74" s="72">
        <v>1350</v>
      </c>
      <c r="C74" s="72"/>
      <c r="D74" s="75"/>
    </row>
    <row r="75" spans="1:4" ht="12.75">
      <c r="A75" s="74" t="s">
        <v>433</v>
      </c>
      <c r="B75" s="72">
        <v>900</v>
      </c>
      <c r="C75" s="72"/>
      <c r="D75" s="75"/>
    </row>
    <row r="76" spans="1:4" ht="12.75">
      <c r="A76" s="74" t="s">
        <v>434</v>
      </c>
      <c r="B76" s="72">
        <v>1350</v>
      </c>
      <c r="C76" s="72"/>
      <c r="D76" s="75"/>
    </row>
    <row r="77" spans="1:4" ht="12.75">
      <c r="A77" s="74" t="s">
        <v>435</v>
      </c>
      <c r="B77" s="72">
        <v>1350</v>
      </c>
      <c r="C77" s="72"/>
      <c r="D77" s="75"/>
    </row>
    <row r="78" spans="1:4" ht="12.75">
      <c r="A78" s="74" t="s">
        <v>436</v>
      </c>
      <c r="B78" s="72">
        <v>900</v>
      </c>
      <c r="C78" s="72"/>
      <c r="D78" s="75"/>
    </row>
    <row r="79" spans="1:4" ht="12.75">
      <c r="A79" s="74" t="s">
        <v>437</v>
      </c>
      <c r="B79" s="72">
        <v>1350</v>
      </c>
      <c r="C79" s="72"/>
      <c r="D79" s="75"/>
    </row>
    <row r="80" spans="1:4" ht="12.75">
      <c r="A80" s="74" t="s">
        <v>438</v>
      </c>
      <c r="B80" s="72">
        <v>1350</v>
      </c>
      <c r="C80" s="72"/>
      <c r="D80" s="75"/>
    </row>
    <row r="81" spans="1:4" ht="12.75">
      <c r="A81" s="74" t="s">
        <v>439</v>
      </c>
      <c r="B81" s="72">
        <v>1350</v>
      </c>
      <c r="C81" s="72"/>
      <c r="D81" s="75"/>
    </row>
    <row r="82" spans="1:4" ht="12.75">
      <c r="A82" s="74" t="s">
        <v>440</v>
      </c>
      <c r="B82" s="72">
        <v>900</v>
      </c>
      <c r="C82" s="72"/>
      <c r="D82" s="75"/>
    </row>
    <row r="83" spans="1:4" ht="12.75">
      <c r="A83" s="74" t="s">
        <v>441</v>
      </c>
      <c r="B83" s="72">
        <v>1350</v>
      </c>
      <c r="C83" s="72"/>
      <c r="D83" s="75"/>
    </row>
    <row r="84" spans="1:4" ht="12.75">
      <c r="A84" s="74" t="s">
        <v>442</v>
      </c>
      <c r="B84" s="72">
        <v>1350</v>
      </c>
      <c r="C84" s="72"/>
      <c r="D84" s="75"/>
    </row>
    <row r="85" spans="1:4" ht="12.75">
      <c r="A85" s="74" t="s">
        <v>443</v>
      </c>
      <c r="B85" s="72">
        <v>1350</v>
      </c>
      <c r="C85" s="72"/>
      <c r="D85" s="75"/>
    </row>
    <row r="86" spans="1:4" ht="12.75">
      <c r="A86" s="74" t="s">
        <v>444</v>
      </c>
      <c r="B86" s="72">
        <v>900</v>
      </c>
      <c r="C86" s="72"/>
      <c r="D86" s="75"/>
    </row>
    <row r="87" spans="1:4" ht="12.75">
      <c r="A87" s="74" t="s">
        <v>445</v>
      </c>
      <c r="B87" s="72">
        <v>1800</v>
      </c>
      <c r="C87" s="72"/>
      <c r="D87" s="75"/>
    </row>
    <row r="88" spans="1:4" ht="12.75">
      <c r="A88" s="74" t="s">
        <v>446</v>
      </c>
      <c r="B88" s="72">
        <v>1800</v>
      </c>
      <c r="C88" s="72"/>
      <c r="D88" s="75"/>
    </row>
    <row r="89" spans="1:4" ht="12.75">
      <c r="A89" s="74" t="s">
        <v>447</v>
      </c>
      <c r="B89" s="72">
        <v>1215</v>
      </c>
      <c r="C89" s="72"/>
      <c r="D89" s="75"/>
    </row>
    <row r="90" spans="1:4" ht="12.75">
      <c r="A90" s="74" t="s">
        <v>448</v>
      </c>
      <c r="B90" s="72">
        <v>1800</v>
      </c>
      <c r="C90" s="72"/>
      <c r="D90" s="75"/>
    </row>
    <row r="91" spans="1:4" ht="12.75">
      <c r="A91" s="74" t="s">
        <v>449</v>
      </c>
      <c r="B91" s="72">
        <v>450</v>
      </c>
      <c r="C91" s="72"/>
      <c r="D91" s="75"/>
    </row>
    <row r="92" spans="1:4" ht="12.75">
      <c r="A92" s="74" t="s">
        <v>450</v>
      </c>
      <c r="B92" s="72">
        <v>1350</v>
      </c>
      <c r="C92" s="72"/>
      <c r="D92" s="75"/>
    </row>
    <row r="93" spans="1:4" ht="12.75">
      <c r="A93" s="74" t="s">
        <v>451</v>
      </c>
      <c r="B93" s="72">
        <v>900</v>
      </c>
      <c r="C93" s="72"/>
      <c r="D93" s="75"/>
    </row>
    <row r="94" spans="1:4" ht="12.75">
      <c r="A94" s="74" t="s">
        <v>452</v>
      </c>
      <c r="B94" s="72">
        <v>900</v>
      </c>
      <c r="C94" s="72"/>
      <c r="D94" s="75"/>
    </row>
    <row r="95" spans="1:4" ht="12.75">
      <c r="A95" s="74" t="s">
        <v>453</v>
      </c>
      <c r="B95" s="72">
        <v>1350</v>
      </c>
      <c r="C95" s="72"/>
      <c r="D95" s="75"/>
    </row>
    <row r="96" spans="1:4" ht="12.75">
      <c r="A96" s="74" t="s">
        <v>454</v>
      </c>
      <c r="B96" s="72">
        <v>1350</v>
      </c>
      <c r="C96" s="72"/>
      <c r="D96" s="75"/>
    </row>
    <row r="97" spans="1:4" ht="12.75">
      <c r="A97" s="74" t="s">
        <v>455</v>
      </c>
      <c r="B97" s="72">
        <v>1800</v>
      </c>
      <c r="C97" s="72"/>
      <c r="D97" s="75"/>
    </row>
    <row r="98" spans="1:4" ht="12.75">
      <c r="A98" s="74" t="s">
        <v>456</v>
      </c>
      <c r="B98" s="72">
        <v>450</v>
      </c>
      <c r="C98" s="72"/>
      <c r="D98" s="75"/>
    </row>
    <row r="99" spans="1:4" ht="12.75">
      <c r="A99" s="74" t="s">
        <v>457</v>
      </c>
      <c r="B99" s="72">
        <v>900</v>
      </c>
      <c r="C99" s="72"/>
      <c r="D99" s="75"/>
    </row>
    <row r="100" spans="1:4" ht="12.75">
      <c r="A100" s="74" t="s">
        <v>458</v>
      </c>
      <c r="B100" s="72">
        <v>1350</v>
      </c>
      <c r="C100" s="72"/>
      <c r="D100" s="75"/>
    </row>
    <row r="101" spans="1:4" ht="12.75">
      <c r="A101" s="74" t="s">
        <v>459</v>
      </c>
      <c r="B101" s="72">
        <v>1350</v>
      </c>
      <c r="C101" s="72"/>
      <c r="D101" s="75"/>
    </row>
    <row r="102" spans="1:4" ht="12.75">
      <c r="A102" s="74" t="s">
        <v>460</v>
      </c>
      <c r="B102" s="72">
        <v>1800</v>
      </c>
      <c r="C102" s="72"/>
      <c r="D102" s="75"/>
    </row>
    <row r="103" spans="1:4" ht="12.75">
      <c r="A103" s="74" t="s">
        <v>461</v>
      </c>
      <c r="B103" s="72">
        <v>1800</v>
      </c>
      <c r="C103" s="72"/>
      <c r="D103" s="75"/>
    </row>
    <row r="104" spans="1:4" ht="12.75">
      <c r="A104" s="74" t="s">
        <v>463</v>
      </c>
      <c r="B104" s="72">
        <v>1800</v>
      </c>
      <c r="C104" s="72"/>
      <c r="D104" s="75"/>
    </row>
    <row r="105" spans="1:4" ht="12.75">
      <c r="A105" s="74" t="s">
        <v>464</v>
      </c>
      <c r="B105" s="72">
        <v>1800</v>
      </c>
      <c r="C105" s="72"/>
      <c r="D105" s="75"/>
    </row>
    <row r="106" spans="1:4" ht="12.75">
      <c r="A106" s="74" t="s">
        <v>465</v>
      </c>
      <c r="B106" s="72">
        <v>1350</v>
      </c>
      <c r="C106" s="72"/>
      <c r="D106" s="75"/>
    </row>
    <row r="107" spans="1:4" ht="12.75">
      <c r="A107" s="74" t="s">
        <v>466</v>
      </c>
      <c r="B107" s="72">
        <v>450</v>
      </c>
      <c r="C107" s="72"/>
      <c r="D107" s="75"/>
    </row>
    <row r="108" spans="1:4" ht="12.75">
      <c r="A108" s="74" t="s">
        <v>467</v>
      </c>
      <c r="B108" s="72">
        <v>450</v>
      </c>
      <c r="C108" s="72"/>
      <c r="D108" s="75"/>
    </row>
    <row r="109" spans="1:4" ht="12.75">
      <c r="A109" s="74" t="s">
        <v>468</v>
      </c>
      <c r="B109" s="72">
        <v>450</v>
      </c>
      <c r="C109" s="72"/>
      <c r="D109" s="75"/>
    </row>
    <row r="110" spans="1:4" ht="12.75">
      <c r="A110" s="74" t="s">
        <v>469</v>
      </c>
      <c r="B110" s="72">
        <v>1020</v>
      </c>
      <c r="C110" s="72"/>
      <c r="D110" s="75"/>
    </row>
    <row r="111" spans="1:4" ht="12.75">
      <c r="A111" s="74" t="s">
        <v>470</v>
      </c>
      <c r="B111" s="72">
        <v>1350</v>
      </c>
      <c r="C111" s="72"/>
      <c r="D111" s="75"/>
    </row>
    <row r="112" spans="1:4" ht="12.75">
      <c r="A112" s="74" t="s">
        <v>471</v>
      </c>
      <c r="B112" s="72">
        <v>1350</v>
      </c>
      <c r="C112" s="72"/>
      <c r="D112" s="75"/>
    </row>
    <row r="113" spans="1:4" ht="12.75">
      <c r="A113" s="74" t="s">
        <v>472</v>
      </c>
      <c r="B113" s="72">
        <v>450</v>
      </c>
      <c r="C113" s="72"/>
      <c r="D113" s="75"/>
    </row>
    <row r="114" spans="1:4" ht="12.75">
      <c r="A114" s="74" t="s">
        <v>473</v>
      </c>
      <c r="B114" s="72">
        <v>450</v>
      </c>
      <c r="C114" s="72"/>
      <c r="D114" s="75"/>
    </row>
    <row r="115" spans="1:4" ht="12.75">
      <c r="A115" s="74" t="s">
        <v>474</v>
      </c>
      <c r="B115" s="72">
        <v>1350</v>
      </c>
      <c r="C115" s="72"/>
      <c r="D115" s="75"/>
    </row>
    <row r="116" spans="1:4" ht="12.75">
      <c r="A116" s="74" t="s">
        <v>475</v>
      </c>
      <c r="B116" s="72">
        <v>525</v>
      </c>
      <c r="C116" s="72"/>
      <c r="D116" s="75"/>
    </row>
    <row r="117" spans="1:4" ht="12.75">
      <c r="A117" s="74" t="s">
        <v>476</v>
      </c>
      <c r="B117" s="72">
        <v>1350</v>
      </c>
      <c r="C117" s="72"/>
      <c r="D117" s="75"/>
    </row>
    <row r="118" spans="1:4" ht="12.75">
      <c r="A118" s="74" t="s">
        <v>477</v>
      </c>
      <c r="B118" s="72">
        <v>1350</v>
      </c>
      <c r="C118" s="72"/>
      <c r="D118" s="75"/>
    </row>
    <row r="119" spans="1:4" ht="12.75">
      <c r="A119" s="74" t="s">
        <v>478</v>
      </c>
      <c r="B119" s="72">
        <v>1350</v>
      </c>
      <c r="C119" s="72"/>
      <c r="D119" s="75"/>
    </row>
    <row r="120" spans="1:4" ht="12.75">
      <c r="A120" s="74" t="s">
        <v>479</v>
      </c>
      <c r="B120" s="72">
        <v>1800</v>
      </c>
      <c r="C120" s="72"/>
      <c r="D120" s="75"/>
    </row>
    <row r="121" spans="1:4" ht="12.75">
      <c r="A121" s="74" t="s">
        <v>480</v>
      </c>
      <c r="B121" s="72">
        <v>900</v>
      </c>
      <c r="C121" s="72"/>
      <c r="D121" s="75"/>
    </row>
    <row r="122" spans="1:4" ht="12.75">
      <c r="A122" s="74" t="s">
        <v>481</v>
      </c>
      <c r="B122" s="72">
        <v>1800</v>
      </c>
      <c r="C122" s="72"/>
      <c r="D122" s="75"/>
    </row>
    <row r="123" spans="1:4" ht="12.75">
      <c r="A123" s="74" t="s">
        <v>482</v>
      </c>
      <c r="B123" s="72">
        <v>1800</v>
      </c>
      <c r="C123" s="72"/>
      <c r="D123" s="75"/>
    </row>
    <row r="124" spans="1:4" ht="12.75">
      <c r="A124" s="74" t="s">
        <v>483</v>
      </c>
      <c r="B124" s="72">
        <v>450</v>
      </c>
      <c r="C124" s="72"/>
      <c r="D124" s="75"/>
    </row>
    <row r="125" spans="1:4" ht="12.75">
      <c r="A125" s="74" t="s">
        <v>484</v>
      </c>
      <c r="B125" s="72">
        <v>1575</v>
      </c>
      <c r="C125" s="72"/>
      <c r="D125" s="75"/>
    </row>
    <row r="126" spans="1:4" ht="12.75">
      <c r="A126" s="74" t="s">
        <v>485</v>
      </c>
      <c r="B126" s="72">
        <v>1350</v>
      </c>
      <c r="C126" s="72"/>
      <c r="D126" s="75"/>
    </row>
    <row r="127" spans="1:4" ht="12.75">
      <c r="A127" s="74" t="s">
        <v>486</v>
      </c>
      <c r="B127" s="72">
        <v>1350</v>
      </c>
      <c r="C127" s="72"/>
      <c r="D127" s="75"/>
    </row>
    <row r="128" spans="1:4" ht="12.75">
      <c r="A128" s="74" t="s">
        <v>487</v>
      </c>
      <c r="B128" s="72">
        <v>1350</v>
      </c>
      <c r="C128" s="72"/>
      <c r="D128" s="75"/>
    </row>
    <row r="129" spans="1:4" ht="12.75">
      <c r="A129" s="74" t="s">
        <v>488</v>
      </c>
      <c r="B129" s="72">
        <v>1350</v>
      </c>
      <c r="C129" s="72"/>
      <c r="D129" s="75"/>
    </row>
    <row r="130" spans="1:4" ht="12.75">
      <c r="A130" s="74" t="s">
        <v>490</v>
      </c>
      <c r="B130" s="72">
        <v>1350</v>
      </c>
      <c r="C130" s="72"/>
      <c r="D130" s="75"/>
    </row>
    <row r="131" spans="1:4" ht="12.75">
      <c r="A131" s="74" t="s">
        <v>491</v>
      </c>
      <c r="B131" s="72">
        <v>1350</v>
      </c>
      <c r="C131" s="72"/>
      <c r="D131" s="75"/>
    </row>
    <row r="132" spans="1:4" ht="12.75">
      <c r="A132" s="74" t="s">
        <v>492</v>
      </c>
      <c r="B132" s="72">
        <v>1350</v>
      </c>
      <c r="C132" s="72"/>
      <c r="D132" s="75"/>
    </row>
    <row r="133" spans="1:4" ht="12.75">
      <c r="A133" s="74" t="s">
        <v>493</v>
      </c>
      <c r="B133" s="72">
        <v>1350</v>
      </c>
      <c r="C133" s="72"/>
      <c r="D133" s="75"/>
    </row>
    <row r="134" spans="1:4" ht="12.75">
      <c r="A134" s="74" t="s">
        <v>494</v>
      </c>
      <c r="B134" s="72">
        <v>1350</v>
      </c>
      <c r="C134" s="72"/>
      <c r="D134" s="75"/>
    </row>
    <row r="135" spans="1:4" ht="12.75">
      <c r="A135" s="74" t="s">
        <v>495</v>
      </c>
      <c r="B135" s="72">
        <v>1350</v>
      </c>
      <c r="C135" s="72"/>
      <c r="D135" s="75"/>
    </row>
    <row r="136" spans="1:4" ht="12.75">
      <c r="A136" s="74" t="s">
        <v>496</v>
      </c>
      <c r="B136" s="72">
        <v>450</v>
      </c>
      <c r="C136" s="72"/>
      <c r="D136" s="75"/>
    </row>
    <row r="137" spans="1:4" ht="12.75">
      <c r="A137" s="74" t="s">
        <v>497</v>
      </c>
      <c r="B137" s="72">
        <v>1350</v>
      </c>
      <c r="C137" s="72"/>
      <c r="D137" s="75"/>
    </row>
    <row r="138" spans="1:4" ht="12.75">
      <c r="A138" s="74" t="s">
        <v>498</v>
      </c>
      <c r="B138" s="72">
        <v>1350</v>
      </c>
      <c r="C138" s="72"/>
      <c r="D138" s="75"/>
    </row>
    <row r="139" spans="1:4" ht="12.75">
      <c r="A139" s="74" t="s">
        <v>499</v>
      </c>
      <c r="B139" s="72">
        <v>1350</v>
      </c>
      <c r="C139" s="72"/>
      <c r="D139" s="75"/>
    </row>
    <row r="140" spans="1:4" ht="12.75">
      <c r="A140" s="74" t="s">
        <v>500</v>
      </c>
      <c r="B140" s="72">
        <v>1350</v>
      </c>
      <c r="C140" s="72"/>
      <c r="D140" s="75"/>
    </row>
    <row r="141" spans="1:4" ht="12.75">
      <c r="A141" s="74" t="s">
        <v>501</v>
      </c>
      <c r="B141" s="72">
        <v>1350</v>
      </c>
      <c r="C141" s="72"/>
      <c r="D141" s="75"/>
    </row>
    <row r="142" spans="1:4" ht="12.75">
      <c r="A142" s="74" t="s">
        <v>502</v>
      </c>
      <c r="B142" s="72">
        <v>1800</v>
      </c>
      <c r="C142" s="72"/>
      <c r="D142" s="75"/>
    </row>
    <row r="143" spans="1:4" ht="12.75">
      <c r="A143" s="74" t="s">
        <v>503</v>
      </c>
      <c r="B143" s="72">
        <v>1800</v>
      </c>
      <c r="C143" s="72"/>
      <c r="D143" s="75"/>
    </row>
    <row r="144" spans="1:4" ht="12.75">
      <c r="A144" s="74" t="s">
        <v>504</v>
      </c>
      <c r="B144" s="72">
        <v>1800</v>
      </c>
      <c r="C144" s="72"/>
      <c r="D144" s="75"/>
    </row>
    <row r="145" spans="1:4" ht="12.75">
      <c r="A145" s="74" t="s">
        <v>505</v>
      </c>
      <c r="B145" s="72">
        <v>1800</v>
      </c>
      <c r="C145" s="72"/>
      <c r="D145" s="75"/>
    </row>
    <row r="146" spans="1:4" ht="12.75">
      <c r="A146" s="74" t="s">
        <v>506</v>
      </c>
      <c r="B146" s="72">
        <v>450</v>
      </c>
      <c r="C146" s="72"/>
      <c r="D146" s="75"/>
    </row>
    <row r="147" spans="1:4" ht="12.75">
      <c r="A147" s="74" t="s">
        <v>507</v>
      </c>
      <c r="B147" s="72">
        <v>1350</v>
      </c>
      <c r="C147" s="72"/>
      <c r="D147" s="75"/>
    </row>
    <row r="148" spans="1:4" ht="12.75">
      <c r="A148" s="74" t="s">
        <v>508</v>
      </c>
      <c r="B148" s="72">
        <v>1350</v>
      </c>
      <c r="C148" s="72"/>
      <c r="D148" s="75"/>
    </row>
    <row r="149" spans="1:4" ht="12.75">
      <c r="A149" s="74" t="s">
        <v>509</v>
      </c>
      <c r="B149" s="72">
        <v>720</v>
      </c>
      <c r="C149" s="72"/>
      <c r="D149" s="75"/>
    </row>
    <row r="150" spans="1:4" ht="12.75">
      <c r="A150" s="74" t="s">
        <v>510</v>
      </c>
      <c r="B150" s="72">
        <v>900</v>
      </c>
      <c r="C150" s="72"/>
      <c r="D150" s="75"/>
    </row>
    <row r="151" spans="1:4" ht="12.75">
      <c r="A151" s="74" t="s">
        <v>511</v>
      </c>
      <c r="B151" s="72">
        <v>1800</v>
      </c>
      <c r="C151" s="72"/>
      <c r="D151" s="75"/>
    </row>
    <row r="152" spans="1:4" ht="12.75">
      <c r="A152" s="74" t="s">
        <v>512</v>
      </c>
      <c r="B152" s="72">
        <v>1800</v>
      </c>
      <c r="C152" s="72"/>
      <c r="D152" s="75"/>
    </row>
    <row r="153" spans="1:4" ht="12.75">
      <c r="A153" s="74" t="s">
        <v>513</v>
      </c>
      <c r="B153" s="72">
        <v>1800</v>
      </c>
      <c r="C153" s="72"/>
      <c r="D153" s="75"/>
    </row>
    <row r="154" spans="1:4" ht="12.75">
      <c r="A154" s="74" t="s">
        <v>516</v>
      </c>
      <c r="B154" s="72">
        <v>450</v>
      </c>
      <c r="C154" s="72"/>
      <c r="D154" s="75"/>
    </row>
    <row r="155" spans="1:4" ht="12.75">
      <c r="A155" s="74" t="s">
        <v>517</v>
      </c>
      <c r="B155" s="72">
        <v>450</v>
      </c>
      <c r="C155" s="72"/>
      <c r="D155" s="75"/>
    </row>
    <row r="156" spans="1:4" ht="12.75">
      <c r="A156" s="74" t="s">
        <v>518</v>
      </c>
      <c r="B156" s="72">
        <v>450</v>
      </c>
      <c r="C156" s="72"/>
      <c r="D156" s="75"/>
    </row>
    <row r="157" spans="1:4" ht="12.75">
      <c r="A157" s="74" t="s">
        <v>519</v>
      </c>
      <c r="B157" s="72">
        <v>840</v>
      </c>
      <c r="C157" s="72"/>
      <c r="D157" s="75"/>
    </row>
    <row r="158" spans="1:4" ht="12.75">
      <c r="A158" s="74" t="s">
        <v>520</v>
      </c>
      <c r="B158" s="72">
        <v>1800</v>
      </c>
      <c r="C158" s="72"/>
      <c r="D158" s="75"/>
    </row>
    <row r="159" spans="1:4" ht="12.75">
      <c r="A159" s="74" t="s">
        <v>521</v>
      </c>
      <c r="B159" s="72">
        <v>450</v>
      </c>
      <c r="C159" s="72"/>
      <c r="D159" s="75"/>
    </row>
    <row r="160" spans="1:4" ht="12.75">
      <c r="A160" s="74" t="s">
        <v>522</v>
      </c>
      <c r="B160" s="72">
        <v>900</v>
      </c>
      <c r="C160" s="72"/>
      <c r="D160" s="75"/>
    </row>
    <row r="161" spans="1:4" ht="12.75">
      <c r="A161" s="74" t="s">
        <v>523</v>
      </c>
      <c r="B161" s="72">
        <v>900</v>
      </c>
      <c r="C161" s="72"/>
      <c r="D161" s="75"/>
    </row>
    <row r="162" spans="1:4" ht="12.75">
      <c r="A162" s="74" t="s">
        <v>524</v>
      </c>
      <c r="B162" s="72">
        <v>1350</v>
      </c>
      <c r="C162" s="72"/>
      <c r="D162" s="75"/>
    </row>
    <row r="163" spans="1:4" ht="12.75">
      <c r="A163" s="74" t="s">
        <v>525</v>
      </c>
      <c r="B163" s="72">
        <v>450</v>
      </c>
      <c r="C163" s="72"/>
      <c r="D163" s="75"/>
    </row>
    <row r="164" spans="1:4" ht="12.75">
      <c r="A164" s="74" t="s">
        <v>526</v>
      </c>
      <c r="B164" s="72">
        <v>450</v>
      </c>
      <c r="C164" s="72"/>
      <c r="D164" s="75"/>
    </row>
    <row r="165" spans="1:4" ht="12.75">
      <c r="A165" s="74" t="s">
        <v>527</v>
      </c>
      <c r="B165" s="72">
        <v>1800</v>
      </c>
      <c r="C165" s="72"/>
      <c r="D165" s="75"/>
    </row>
    <row r="166" spans="1:4" ht="12.75">
      <c r="A166" s="74" t="s">
        <v>528</v>
      </c>
      <c r="B166" s="72">
        <v>1350</v>
      </c>
      <c r="C166" s="72"/>
      <c r="D166" s="75"/>
    </row>
    <row r="167" spans="1:4" ht="12.75">
      <c r="A167" s="74" t="s">
        <v>529</v>
      </c>
      <c r="B167" s="72">
        <v>900</v>
      </c>
      <c r="C167" s="72"/>
      <c r="D167" s="75"/>
    </row>
    <row r="168" spans="1:4" ht="12.75">
      <c r="A168" s="74" t="s">
        <v>530</v>
      </c>
      <c r="B168" s="72">
        <v>900</v>
      </c>
      <c r="C168" s="72"/>
      <c r="D168" s="75"/>
    </row>
    <row r="169" spans="1:4" ht="12.75">
      <c r="A169" s="74" t="s">
        <v>531</v>
      </c>
      <c r="B169" s="72">
        <v>1350</v>
      </c>
      <c r="C169" s="72"/>
      <c r="D169" s="75"/>
    </row>
    <row r="170" spans="1:4" ht="12.75">
      <c r="A170" s="74" t="s">
        <v>532</v>
      </c>
      <c r="B170" s="72">
        <v>1365</v>
      </c>
      <c r="C170" s="72"/>
      <c r="D170" s="75"/>
    </row>
    <row r="171" spans="1:4" ht="12.75">
      <c r="A171" s="74" t="s">
        <v>533</v>
      </c>
      <c r="B171" s="72">
        <v>1800</v>
      </c>
      <c r="C171" s="72"/>
      <c r="D171" s="75"/>
    </row>
    <row r="172" spans="1:4" ht="12.75">
      <c r="A172" s="74" t="s">
        <v>534</v>
      </c>
      <c r="B172" s="72">
        <v>1800</v>
      </c>
      <c r="C172" s="72"/>
      <c r="D172" s="75"/>
    </row>
    <row r="173" spans="1:4" ht="12.75">
      <c r="A173" s="74" t="s">
        <v>535</v>
      </c>
      <c r="B173" s="72">
        <v>1350</v>
      </c>
      <c r="C173" s="72"/>
      <c r="D173" s="75"/>
    </row>
    <row r="174" spans="1:4" ht="12.75">
      <c r="A174" s="74" t="s">
        <v>536</v>
      </c>
      <c r="B174" s="72">
        <v>900</v>
      </c>
      <c r="C174" s="72"/>
      <c r="D174" s="75"/>
    </row>
    <row r="175" spans="1:4" ht="12.75">
      <c r="A175" s="74" t="s">
        <v>539</v>
      </c>
      <c r="B175" s="72">
        <v>1800</v>
      </c>
      <c r="C175" s="72"/>
      <c r="D175" s="75"/>
    </row>
    <row r="176" spans="1:4" ht="12.75">
      <c r="A176" s="74" t="s">
        <v>540</v>
      </c>
      <c r="B176" s="72">
        <v>1800</v>
      </c>
      <c r="C176" s="72"/>
      <c r="D176" s="75"/>
    </row>
    <row r="177" spans="1:4" ht="12.75">
      <c r="A177" s="74" t="s">
        <v>541</v>
      </c>
      <c r="B177" s="72">
        <v>1050</v>
      </c>
      <c r="C177" s="72"/>
      <c r="D177" s="75"/>
    </row>
    <row r="178" spans="1:4" ht="12.75">
      <c r="A178" s="74" t="s">
        <v>542</v>
      </c>
      <c r="B178" s="72">
        <v>1650</v>
      </c>
      <c r="C178" s="72"/>
      <c r="D178" s="75"/>
    </row>
    <row r="179" spans="1:4" ht="12.75">
      <c r="A179" s="74" t="s">
        <v>543</v>
      </c>
      <c r="B179" s="72">
        <v>900</v>
      </c>
      <c r="C179" s="72"/>
      <c r="D179" s="75"/>
    </row>
    <row r="180" spans="1:4" ht="12.75">
      <c r="A180" s="74" t="s">
        <v>544</v>
      </c>
      <c r="B180" s="72">
        <v>600</v>
      </c>
      <c r="C180" s="72"/>
      <c r="D180" s="75"/>
    </row>
    <row r="181" spans="1:4" ht="12.75">
      <c r="A181" s="74" t="s">
        <v>545</v>
      </c>
      <c r="B181" s="72">
        <v>1350</v>
      </c>
      <c r="C181" s="72"/>
      <c r="D181" s="75"/>
    </row>
    <row r="182" spans="1:4" ht="12.75">
      <c r="A182" s="74" t="s">
        <v>546</v>
      </c>
      <c r="B182" s="72">
        <v>900</v>
      </c>
      <c r="C182" s="72"/>
      <c r="D182" s="75"/>
    </row>
    <row r="183" spans="1:4" ht="12.75">
      <c r="A183" s="74" t="s">
        <v>547</v>
      </c>
      <c r="B183" s="72">
        <v>450</v>
      </c>
      <c r="C183" s="72"/>
      <c r="D183" s="75"/>
    </row>
    <row r="184" spans="1:4" ht="12.75">
      <c r="A184" s="74" t="s">
        <v>548</v>
      </c>
      <c r="B184" s="72">
        <v>1350</v>
      </c>
      <c r="C184" s="72"/>
      <c r="D184" s="75"/>
    </row>
    <row r="185" spans="1:4" ht="12.75">
      <c r="A185" s="74" t="s">
        <v>549</v>
      </c>
      <c r="B185" s="72">
        <v>1800</v>
      </c>
      <c r="C185" s="72"/>
      <c r="D185" s="75"/>
    </row>
    <row r="186" spans="1:4" ht="12.75">
      <c r="A186" s="74" t="s">
        <v>550</v>
      </c>
      <c r="B186" s="72">
        <v>900</v>
      </c>
      <c r="C186" s="72"/>
      <c r="D186" s="75"/>
    </row>
    <row r="187" spans="1:4" ht="12.75">
      <c r="A187" s="74" t="s">
        <v>551</v>
      </c>
      <c r="B187" s="72">
        <v>900</v>
      </c>
      <c r="C187" s="72"/>
      <c r="D187" s="75"/>
    </row>
    <row r="188" spans="1:4" ht="12.75">
      <c r="A188" s="74" t="s">
        <v>552</v>
      </c>
      <c r="B188" s="72">
        <v>450</v>
      </c>
      <c r="C188" s="72"/>
      <c r="D188" s="75"/>
    </row>
    <row r="189" spans="1:4" ht="12.75">
      <c r="A189" s="74" t="s">
        <v>553</v>
      </c>
      <c r="B189" s="72">
        <v>960</v>
      </c>
      <c r="C189" s="72"/>
      <c r="D189" s="75"/>
    </row>
    <row r="190" spans="1:4" ht="12.75">
      <c r="A190" s="74" t="s">
        <v>554</v>
      </c>
      <c r="B190" s="72">
        <v>1800</v>
      </c>
      <c r="C190" s="72"/>
      <c r="D190" s="75"/>
    </row>
    <row r="191" spans="1:4" ht="12.75">
      <c r="A191" s="74" t="s">
        <v>555</v>
      </c>
      <c r="B191" s="72">
        <v>1125</v>
      </c>
      <c r="C191" s="72"/>
      <c r="D191" s="75"/>
    </row>
    <row r="192" spans="1:4" ht="12.75">
      <c r="A192" s="74" t="s">
        <v>556</v>
      </c>
      <c r="B192" s="72">
        <v>1500</v>
      </c>
      <c r="C192" s="72"/>
      <c r="D192" s="75"/>
    </row>
    <row r="193" spans="1:4" ht="12.75">
      <c r="A193" s="74" t="s">
        <v>557</v>
      </c>
      <c r="B193" s="72">
        <v>1800</v>
      </c>
      <c r="C193" s="72"/>
      <c r="D193" s="75"/>
    </row>
    <row r="194" spans="1:4" ht="12.75">
      <c r="A194" s="74" t="s">
        <v>558</v>
      </c>
      <c r="B194" s="72">
        <v>450</v>
      </c>
      <c r="C194" s="72"/>
      <c r="D194" s="75"/>
    </row>
    <row r="195" spans="1:4" ht="12.75">
      <c r="A195" s="74" t="s">
        <v>559</v>
      </c>
      <c r="B195" s="72">
        <v>450</v>
      </c>
      <c r="C195" s="72"/>
      <c r="D195" s="75"/>
    </row>
    <row r="196" spans="1:4" ht="12.75">
      <c r="A196" s="74" t="s">
        <v>560</v>
      </c>
      <c r="B196" s="72">
        <v>1800</v>
      </c>
      <c r="C196" s="72"/>
      <c r="D196" s="75"/>
    </row>
    <row r="197" spans="1:4" ht="12.75">
      <c r="A197" s="74" t="s">
        <v>561</v>
      </c>
      <c r="B197" s="72">
        <v>330</v>
      </c>
      <c r="C197" s="72"/>
      <c r="D197" s="75"/>
    </row>
    <row r="198" spans="1:4" ht="12.75">
      <c r="A198" s="74" t="s">
        <v>562</v>
      </c>
      <c r="B198" s="72">
        <v>1800</v>
      </c>
      <c r="C198" s="72"/>
      <c r="D198" s="75"/>
    </row>
    <row r="199" spans="1:4" ht="12.75">
      <c r="A199" s="74" t="s">
        <v>563</v>
      </c>
      <c r="B199" s="72">
        <v>1800</v>
      </c>
      <c r="C199" s="72"/>
      <c r="D199" s="75"/>
    </row>
    <row r="200" spans="1:4" ht="12.75">
      <c r="A200" s="74" t="s">
        <v>565</v>
      </c>
      <c r="B200" s="72">
        <v>1800</v>
      </c>
      <c r="C200" s="72"/>
      <c r="D200" s="75"/>
    </row>
    <row r="201" spans="1:4" ht="12.75">
      <c r="A201" s="74" t="s">
        <v>566</v>
      </c>
      <c r="B201" s="72">
        <v>1350</v>
      </c>
      <c r="C201" s="72"/>
      <c r="D201" s="75"/>
    </row>
    <row r="202" spans="1:4" ht="12.75">
      <c r="A202" s="74" t="s">
        <v>567</v>
      </c>
      <c r="B202" s="72">
        <v>900</v>
      </c>
      <c r="C202" s="72"/>
      <c r="D202" s="75"/>
    </row>
    <row r="203" spans="1:4" ht="12.75">
      <c r="A203" s="74" t="s">
        <v>568</v>
      </c>
      <c r="B203" s="72">
        <v>1320</v>
      </c>
      <c r="C203" s="72"/>
      <c r="D203" s="75"/>
    </row>
    <row r="204" spans="1:4" ht="12.75">
      <c r="A204" s="74" t="s">
        <v>569</v>
      </c>
      <c r="B204" s="72">
        <v>450</v>
      </c>
      <c r="C204" s="72"/>
      <c r="D204" s="75"/>
    </row>
    <row r="205" spans="1:4" ht="12.75">
      <c r="A205" s="74" t="s">
        <v>570</v>
      </c>
      <c r="B205" s="72">
        <v>600</v>
      </c>
      <c r="C205" s="72"/>
      <c r="D205" s="75"/>
    </row>
    <row r="206" spans="1:4" ht="12.75">
      <c r="A206" s="74" t="s">
        <v>571</v>
      </c>
      <c r="B206" s="72">
        <v>1800</v>
      </c>
      <c r="C206" s="72"/>
      <c r="D206" s="75"/>
    </row>
    <row r="207" spans="1:4" ht="12.75">
      <c r="A207" s="74" t="s">
        <v>572</v>
      </c>
      <c r="B207" s="72">
        <v>930</v>
      </c>
      <c r="C207" s="72"/>
      <c r="D207" s="75"/>
    </row>
    <row r="208" spans="1:4" ht="12.75">
      <c r="A208" s="74" t="s">
        <v>573</v>
      </c>
      <c r="B208" s="72">
        <v>900</v>
      </c>
      <c r="C208" s="72"/>
      <c r="D208" s="75"/>
    </row>
    <row r="209" spans="1:4" ht="12.75">
      <c r="A209" s="74" t="s">
        <v>574</v>
      </c>
      <c r="B209" s="72">
        <v>900</v>
      </c>
      <c r="C209" s="72"/>
      <c r="D209" s="75"/>
    </row>
    <row r="210" spans="1:4" ht="12.75">
      <c r="A210" s="74" t="s">
        <v>575</v>
      </c>
      <c r="B210" s="72">
        <v>1800</v>
      </c>
      <c r="C210" s="72"/>
      <c r="D210" s="75"/>
    </row>
    <row r="211" spans="1:4" ht="12.75">
      <c r="A211" s="74" t="s">
        <v>576</v>
      </c>
      <c r="B211" s="72">
        <v>1800</v>
      </c>
      <c r="C211" s="72"/>
      <c r="D211" s="75"/>
    </row>
    <row r="212" spans="1:4" ht="12.75">
      <c r="A212" s="74" t="s">
        <v>577</v>
      </c>
      <c r="B212" s="72">
        <v>735</v>
      </c>
      <c r="C212" s="72"/>
      <c r="D212" s="75"/>
    </row>
    <row r="213" spans="1:4" ht="12.75">
      <c r="A213" s="74" t="s">
        <v>578</v>
      </c>
      <c r="B213" s="72">
        <v>1350</v>
      </c>
      <c r="C213" s="72"/>
      <c r="D213" s="75"/>
    </row>
    <row r="214" spans="1:4" ht="12.75">
      <c r="A214" s="74" t="s">
        <v>579</v>
      </c>
      <c r="B214" s="72">
        <v>915</v>
      </c>
      <c r="C214" s="72"/>
      <c r="D214" s="75"/>
    </row>
    <row r="215" spans="1:4" ht="12.75">
      <c r="A215" s="74" t="s">
        <v>580</v>
      </c>
      <c r="B215" s="72">
        <v>1350</v>
      </c>
      <c r="C215" s="72"/>
      <c r="D215" s="75"/>
    </row>
    <row r="216" spans="1:4" ht="12.75">
      <c r="A216" s="74" t="s">
        <v>581</v>
      </c>
      <c r="B216" s="72">
        <v>630</v>
      </c>
      <c r="C216" s="72"/>
      <c r="D216" s="75"/>
    </row>
    <row r="217" spans="1:4" ht="12.75">
      <c r="A217" s="74" t="s">
        <v>583</v>
      </c>
      <c r="B217" s="72">
        <v>690</v>
      </c>
      <c r="C217" s="72"/>
      <c r="D217" s="75"/>
    </row>
    <row r="218" spans="1:4" ht="12.75">
      <c r="A218" s="74" t="s">
        <v>584</v>
      </c>
      <c r="B218" s="72">
        <v>675</v>
      </c>
      <c r="C218" s="72"/>
      <c r="D218" s="75"/>
    </row>
    <row r="219" spans="1:4" ht="12.75">
      <c r="A219" s="74" t="s">
        <v>585</v>
      </c>
      <c r="B219" s="72">
        <v>630</v>
      </c>
      <c r="C219" s="72"/>
      <c r="D219" s="75"/>
    </row>
    <row r="220" spans="1:4" ht="12.75">
      <c r="A220" s="74" t="s">
        <v>586</v>
      </c>
      <c r="B220" s="72">
        <v>1800</v>
      </c>
      <c r="C220" s="72"/>
      <c r="D220" s="75"/>
    </row>
    <row r="221" spans="1:4" ht="12.75">
      <c r="A221" s="74" t="s">
        <v>587</v>
      </c>
      <c r="B221" s="72">
        <v>1350</v>
      </c>
      <c r="C221" s="72"/>
      <c r="D221" s="75"/>
    </row>
    <row r="222" spans="1:4" ht="12.75">
      <c r="A222" s="74" t="s">
        <v>588</v>
      </c>
      <c r="B222" s="72">
        <v>645</v>
      </c>
      <c r="C222" s="72"/>
      <c r="D222" s="75"/>
    </row>
    <row r="223" spans="1:4" ht="12.75">
      <c r="A223" s="74" t="s">
        <v>589</v>
      </c>
      <c r="B223" s="72">
        <v>900</v>
      </c>
      <c r="C223" s="72"/>
      <c r="D223" s="75"/>
    </row>
    <row r="224" spans="1:4" ht="12.75">
      <c r="A224" s="74" t="s">
        <v>590</v>
      </c>
      <c r="B224" s="72">
        <v>1755</v>
      </c>
      <c r="C224" s="72"/>
      <c r="D224" s="75"/>
    </row>
    <row r="225" spans="1:4" ht="12.75">
      <c r="A225" s="74" t="s">
        <v>591</v>
      </c>
      <c r="B225" s="72">
        <v>480</v>
      </c>
      <c r="C225" s="72"/>
      <c r="D225" s="75"/>
    </row>
    <row r="226" spans="1:4" ht="12.75">
      <c r="A226" s="74" t="s">
        <v>592</v>
      </c>
      <c r="B226" s="72">
        <v>840</v>
      </c>
      <c r="C226" s="72"/>
      <c r="D226" s="75"/>
    </row>
    <row r="227" spans="1:4" ht="12.75">
      <c r="A227" s="74" t="s">
        <v>594</v>
      </c>
      <c r="B227" s="72">
        <v>900</v>
      </c>
      <c r="C227" s="72"/>
      <c r="D227" s="75"/>
    </row>
    <row r="228" spans="1:4" ht="12.75">
      <c r="A228" s="74" t="s">
        <v>595</v>
      </c>
      <c r="B228" s="72">
        <v>900</v>
      </c>
      <c r="C228" s="72"/>
      <c r="D228" s="75"/>
    </row>
    <row r="229" spans="1:4" ht="12.75">
      <c r="A229" s="74" t="s">
        <v>596</v>
      </c>
      <c r="B229" s="72">
        <v>900</v>
      </c>
      <c r="C229" s="72"/>
      <c r="D229" s="75"/>
    </row>
    <row r="230" spans="1:4" ht="12.75">
      <c r="A230" s="74" t="s">
        <v>597</v>
      </c>
      <c r="B230" s="72">
        <v>900</v>
      </c>
      <c r="C230" s="72"/>
      <c r="D230" s="75"/>
    </row>
    <row r="231" spans="1:4" ht="12.75">
      <c r="A231" s="74" t="s">
        <v>598</v>
      </c>
      <c r="B231" s="72">
        <v>900</v>
      </c>
      <c r="C231" s="72"/>
      <c r="D231" s="75"/>
    </row>
    <row r="232" spans="1:4" ht="12.75">
      <c r="A232" s="74" t="s">
        <v>599</v>
      </c>
      <c r="B232" s="72">
        <v>900</v>
      </c>
      <c r="C232" s="72"/>
      <c r="D232" s="75"/>
    </row>
    <row r="233" spans="1:4" ht="12.75">
      <c r="A233" s="74" t="s">
        <v>600</v>
      </c>
      <c r="B233" s="72">
        <v>630</v>
      </c>
      <c r="C233" s="72"/>
      <c r="D233" s="75"/>
    </row>
    <row r="234" spans="1:4" ht="12.75">
      <c r="A234" s="74" t="s">
        <v>601</v>
      </c>
      <c r="B234" s="72">
        <v>630</v>
      </c>
      <c r="C234" s="72"/>
      <c r="D234" s="75"/>
    </row>
    <row r="235" spans="1:4" ht="12.75">
      <c r="A235" s="74" t="s">
        <v>602</v>
      </c>
      <c r="B235" s="72">
        <v>900</v>
      </c>
      <c r="C235" s="72"/>
      <c r="D235" s="75"/>
    </row>
    <row r="236" spans="1:4" ht="12.75">
      <c r="A236" s="74" t="s">
        <v>603</v>
      </c>
      <c r="B236" s="72">
        <v>900</v>
      </c>
      <c r="C236" s="72"/>
      <c r="D236" s="75"/>
    </row>
    <row r="237" spans="1:4" ht="12.75">
      <c r="A237" s="74" t="s">
        <v>604</v>
      </c>
      <c r="B237" s="72">
        <v>900</v>
      </c>
      <c r="C237" s="72"/>
      <c r="D237" s="75"/>
    </row>
    <row r="238" spans="1:4" ht="12.75">
      <c r="A238" s="74" t="s">
        <v>605</v>
      </c>
      <c r="B238" s="72">
        <v>900</v>
      </c>
      <c r="C238" s="72"/>
      <c r="D238" s="75"/>
    </row>
    <row r="239" spans="1:4" ht="12.75">
      <c r="A239" s="74" t="s">
        <v>606</v>
      </c>
      <c r="B239" s="72">
        <v>900</v>
      </c>
      <c r="C239" s="72"/>
      <c r="D239" s="75"/>
    </row>
    <row r="240" spans="1:4" ht="12.75">
      <c r="A240" s="74" t="s">
        <v>607</v>
      </c>
      <c r="B240" s="72">
        <v>900</v>
      </c>
      <c r="C240" s="72"/>
      <c r="D240" s="75"/>
    </row>
    <row r="241" spans="1:4" ht="12.75">
      <c r="A241" s="74" t="s">
        <v>608</v>
      </c>
      <c r="B241" s="72">
        <v>600</v>
      </c>
      <c r="C241" s="72"/>
      <c r="D241" s="75"/>
    </row>
    <row r="242" spans="1:4" ht="12.75">
      <c r="A242" s="74" t="s">
        <v>609</v>
      </c>
      <c r="B242" s="72">
        <v>900</v>
      </c>
      <c r="C242" s="72"/>
      <c r="D242" s="75"/>
    </row>
    <row r="243" spans="1:4" ht="12.75">
      <c r="A243" s="74" t="s">
        <v>616</v>
      </c>
      <c r="B243" s="72">
        <v>690</v>
      </c>
      <c r="C243" s="72"/>
      <c r="D243" s="75"/>
    </row>
    <row r="244" spans="1:4" ht="12.75">
      <c r="A244" s="74" t="s">
        <v>650</v>
      </c>
      <c r="B244" s="72">
        <v>900</v>
      </c>
      <c r="C244" s="72"/>
      <c r="D244" s="75"/>
    </row>
    <row r="245" spans="1:4" ht="12.75">
      <c r="A245" s="74" t="s">
        <v>617</v>
      </c>
      <c r="B245" s="72">
        <v>675</v>
      </c>
      <c r="C245" s="72"/>
      <c r="D245" s="75"/>
    </row>
    <row r="246" spans="1:4" ht="12.75">
      <c r="A246" s="74" t="s">
        <v>619</v>
      </c>
      <c r="B246" s="72">
        <v>690</v>
      </c>
      <c r="C246" s="72"/>
      <c r="D246" s="75"/>
    </row>
    <row r="247" spans="1:4" ht="12.75">
      <c r="A247" s="74" t="s">
        <v>620</v>
      </c>
      <c r="B247" s="72">
        <v>810</v>
      </c>
      <c r="C247" s="72"/>
      <c r="D247" s="75"/>
    </row>
    <row r="248" spans="1:4" ht="12.75">
      <c r="A248" s="74" t="s">
        <v>621</v>
      </c>
      <c r="B248" s="72">
        <v>690</v>
      </c>
      <c r="C248" s="72"/>
      <c r="D248" s="75"/>
    </row>
    <row r="249" spans="1:4" ht="12.75">
      <c r="A249" s="74" t="s">
        <v>622</v>
      </c>
      <c r="B249" s="72">
        <v>900</v>
      </c>
      <c r="C249" s="72"/>
      <c r="D249" s="75"/>
    </row>
    <row r="250" spans="1:4" ht="12.75">
      <c r="A250" s="74" t="s">
        <v>623</v>
      </c>
      <c r="B250" s="72">
        <v>900</v>
      </c>
      <c r="C250" s="72"/>
      <c r="D250" s="75"/>
    </row>
    <row r="251" spans="1:4" ht="12.75">
      <c r="A251" s="74" t="s">
        <v>624</v>
      </c>
      <c r="B251" s="72">
        <v>900</v>
      </c>
      <c r="C251" s="72"/>
      <c r="D251" s="75"/>
    </row>
    <row r="252" spans="1:4" ht="12.75">
      <c r="A252" s="74" t="s">
        <v>625</v>
      </c>
      <c r="B252" s="72">
        <v>645</v>
      </c>
      <c r="C252" s="72"/>
      <c r="D252" s="75"/>
    </row>
    <row r="253" spans="1:4" ht="12.75">
      <c r="A253" s="74" t="s">
        <v>626</v>
      </c>
      <c r="B253" s="72">
        <v>900</v>
      </c>
      <c r="C253" s="72"/>
      <c r="D253" s="75"/>
    </row>
    <row r="254" spans="1:4" ht="12.75">
      <c r="A254" s="74" t="s">
        <v>627</v>
      </c>
      <c r="B254" s="72">
        <v>720</v>
      </c>
      <c r="C254" s="72"/>
      <c r="D254" s="75"/>
    </row>
    <row r="255" spans="1:4" ht="12.75">
      <c r="A255" s="74" t="s">
        <v>628</v>
      </c>
      <c r="B255" s="72">
        <v>900</v>
      </c>
      <c r="C255" s="72"/>
      <c r="D255" s="75"/>
    </row>
    <row r="256" spans="1:4" ht="12.75">
      <c r="A256" s="74" t="s">
        <v>629</v>
      </c>
      <c r="B256" s="72">
        <v>900</v>
      </c>
      <c r="C256" s="72"/>
      <c r="D256" s="75"/>
    </row>
    <row r="257" spans="1:4" ht="12.75">
      <c r="A257" s="74" t="s">
        <v>631</v>
      </c>
      <c r="B257" s="72">
        <v>750</v>
      </c>
      <c r="C257" s="72"/>
      <c r="D257" s="75"/>
    </row>
    <row r="258" spans="1:4" ht="12.75">
      <c r="A258" s="74" t="s">
        <v>632</v>
      </c>
      <c r="B258" s="72">
        <v>900</v>
      </c>
      <c r="C258" s="72"/>
      <c r="D258" s="75"/>
    </row>
    <row r="259" spans="1:4" ht="12.75">
      <c r="A259" s="74" t="s">
        <v>633</v>
      </c>
      <c r="B259" s="72">
        <v>540</v>
      </c>
      <c r="C259" s="72"/>
      <c r="D259" s="75"/>
    </row>
    <row r="260" spans="1:4" ht="12.75">
      <c r="A260" s="74" t="s">
        <v>634</v>
      </c>
      <c r="B260" s="72">
        <v>900</v>
      </c>
      <c r="C260" s="72"/>
      <c r="D260" s="75"/>
    </row>
    <row r="261" spans="1:4" ht="12.75">
      <c r="A261" s="74" t="s">
        <v>635</v>
      </c>
      <c r="B261" s="72">
        <v>900</v>
      </c>
      <c r="C261" s="72"/>
      <c r="D261" s="75"/>
    </row>
    <row r="262" spans="1:4" ht="12.75">
      <c r="A262" s="74" t="s">
        <v>636</v>
      </c>
      <c r="B262" s="72">
        <v>450</v>
      </c>
      <c r="C262" s="72"/>
      <c r="D262" s="75"/>
    </row>
    <row r="263" spans="1:4" ht="12.75">
      <c r="A263" s="74" t="s">
        <v>637</v>
      </c>
      <c r="B263" s="72">
        <v>450</v>
      </c>
      <c r="C263" s="72"/>
      <c r="D263" s="75"/>
    </row>
    <row r="264" spans="1:4" ht="12.75">
      <c r="A264" s="74" t="s">
        <v>638</v>
      </c>
      <c r="B264" s="72">
        <v>900</v>
      </c>
      <c r="C264" s="72"/>
      <c r="D264" s="75"/>
    </row>
    <row r="265" spans="1:4" ht="12.75">
      <c r="A265" s="74" t="s">
        <v>639</v>
      </c>
      <c r="B265" s="72">
        <v>900</v>
      </c>
      <c r="C265" s="72"/>
      <c r="D265" s="75"/>
    </row>
    <row r="266" spans="1:4" ht="12.75">
      <c r="A266" s="74" t="s">
        <v>640</v>
      </c>
      <c r="B266" s="72">
        <v>750</v>
      </c>
      <c r="C266" s="72"/>
      <c r="D266" s="75"/>
    </row>
    <row r="267" spans="1:4" ht="12.75">
      <c r="A267" s="74" t="s">
        <v>641</v>
      </c>
      <c r="B267" s="72">
        <v>900</v>
      </c>
      <c r="C267" s="72"/>
      <c r="D267" s="75"/>
    </row>
    <row r="268" spans="1:4" ht="12.75">
      <c r="A268" s="74" t="s">
        <v>642</v>
      </c>
      <c r="B268" s="72">
        <v>1185</v>
      </c>
      <c r="C268" s="72"/>
      <c r="D268" s="75"/>
    </row>
    <row r="269" spans="1:4" ht="12.75">
      <c r="A269" s="74" t="s">
        <v>643</v>
      </c>
      <c r="B269" s="72">
        <v>900</v>
      </c>
      <c r="C269" s="72"/>
      <c r="D269" s="75"/>
    </row>
    <row r="270" spans="1:4" ht="12.75">
      <c r="A270" s="74" t="s">
        <v>644</v>
      </c>
      <c r="B270" s="72">
        <v>1185</v>
      </c>
      <c r="C270" s="72"/>
      <c r="D270" s="75"/>
    </row>
    <row r="271" spans="1:4" ht="12.75">
      <c r="A271" s="74" t="s">
        <v>645</v>
      </c>
      <c r="B271" s="72">
        <v>1350</v>
      </c>
      <c r="C271" s="72"/>
      <c r="D271" s="75"/>
    </row>
    <row r="272" spans="1:4" ht="12.75">
      <c r="A272" s="74" t="s">
        <v>646</v>
      </c>
      <c r="B272" s="72">
        <v>1350</v>
      </c>
      <c r="C272" s="72"/>
      <c r="D272" s="75"/>
    </row>
    <row r="273" spans="1:4" ht="12.75">
      <c r="A273" s="74" t="s">
        <v>648</v>
      </c>
      <c r="B273" s="72">
        <v>1350</v>
      </c>
      <c r="C273" s="72"/>
      <c r="D273" s="75"/>
    </row>
    <row r="274" spans="1:4" ht="12.75">
      <c r="A274" s="74" t="s">
        <v>649</v>
      </c>
      <c r="B274" s="72">
        <v>960</v>
      </c>
      <c r="C274" s="72"/>
      <c r="D274" s="75"/>
    </row>
    <row r="275" spans="1:4" ht="12.75">
      <c r="A275" s="74" t="s">
        <v>651</v>
      </c>
      <c r="B275" s="72">
        <v>1200</v>
      </c>
      <c r="C275" s="72"/>
      <c r="D275" s="75"/>
    </row>
    <row r="276" spans="1:4" ht="12.75">
      <c r="A276" s="74" t="s">
        <v>652</v>
      </c>
      <c r="B276" s="72">
        <v>900</v>
      </c>
      <c r="C276" s="72"/>
      <c r="D276" s="75"/>
    </row>
    <row r="277" spans="1:4" ht="12.75">
      <c r="A277" s="74" t="s">
        <v>653</v>
      </c>
      <c r="B277" s="72">
        <v>615</v>
      </c>
      <c r="C277" s="72"/>
      <c r="D277" s="75"/>
    </row>
    <row r="278" spans="1:4" ht="12.75">
      <c r="A278" s="74" t="s">
        <v>654</v>
      </c>
      <c r="B278" s="72">
        <v>1500</v>
      </c>
      <c r="C278" s="72"/>
      <c r="D278" s="75"/>
    </row>
    <row r="279" spans="1:4" ht="12.75">
      <c r="A279" s="74" t="s">
        <v>655</v>
      </c>
      <c r="B279" s="72">
        <v>900</v>
      </c>
      <c r="C279" s="72"/>
      <c r="D279" s="75"/>
    </row>
    <row r="280" spans="1:4" ht="12.75">
      <c r="A280" s="74" t="s">
        <v>656</v>
      </c>
      <c r="B280" s="72">
        <v>1800</v>
      </c>
      <c r="C280" s="72"/>
      <c r="D280" s="75"/>
    </row>
    <row r="281" spans="1:4" ht="12.75">
      <c r="A281" s="74" t="s">
        <v>657</v>
      </c>
      <c r="B281" s="72">
        <v>480</v>
      </c>
      <c r="C281" s="72"/>
      <c r="D281" s="75"/>
    </row>
    <row r="282" spans="1:4" ht="12.75">
      <c r="A282" s="74" t="s">
        <v>658</v>
      </c>
      <c r="B282" s="72">
        <v>1500</v>
      </c>
      <c r="C282" s="72"/>
      <c r="D282" s="75"/>
    </row>
    <row r="283" spans="1:4" ht="12.75">
      <c r="A283" s="74" t="s">
        <v>659</v>
      </c>
      <c r="B283" s="72">
        <v>1470</v>
      </c>
      <c r="C283" s="72"/>
      <c r="D283" s="75"/>
    </row>
    <row r="284" spans="1:4" ht="12.75">
      <c r="A284" s="74" t="s">
        <v>660</v>
      </c>
      <c r="B284" s="72">
        <v>900</v>
      </c>
      <c r="C284" s="72"/>
      <c r="D284" s="75"/>
    </row>
    <row r="285" spans="1:4" ht="12.75">
      <c r="A285" s="74" t="s">
        <v>661</v>
      </c>
      <c r="B285" s="72">
        <v>450</v>
      </c>
      <c r="C285" s="72"/>
      <c r="D285" s="75"/>
    </row>
    <row r="286" spans="1:4" ht="12.75">
      <c r="A286" s="74" t="s">
        <v>662</v>
      </c>
      <c r="B286" s="72">
        <v>840</v>
      </c>
      <c r="C286" s="72"/>
      <c r="D286" s="75"/>
    </row>
    <row r="287" spans="1:4" ht="12.75">
      <c r="A287" s="74" t="s">
        <v>663</v>
      </c>
      <c r="B287" s="72">
        <v>1095</v>
      </c>
      <c r="C287" s="72"/>
      <c r="D287" s="75"/>
    </row>
    <row r="288" spans="1:4" ht="12.75">
      <c r="A288" s="74" t="s">
        <v>664</v>
      </c>
      <c r="B288" s="72">
        <v>1800</v>
      </c>
      <c r="C288" s="72"/>
      <c r="D288" s="75"/>
    </row>
    <row r="289" spans="1:4" ht="12.75">
      <c r="A289" s="74" t="s">
        <v>665</v>
      </c>
      <c r="B289" s="72">
        <v>1140</v>
      </c>
      <c r="C289" s="72"/>
      <c r="D289" s="75"/>
    </row>
    <row r="290" spans="1:4" ht="12.75">
      <c r="A290" s="74" t="s">
        <v>666</v>
      </c>
      <c r="B290" s="72">
        <v>1350</v>
      </c>
      <c r="C290" s="72"/>
      <c r="D290" s="75"/>
    </row>
    <row r="291" spans="1:4" ht="12.75">
      <c r="A291" s="74" t="s">
        <v>667</v>
      </c>
      <c r="B291" s="72">
        <v>1500</v>
      </c>
      <c r="C291" s="72"/>
      <c r="D291" s="75"/>
    </row>
    <row r="292" spans="1:4" ht="12.75">
      <c r="A292" s="74" t="s">
        <v>668</v>
      </c>
      <c r="B292" s="72">
        <v>1200</v>
      </c>
      <c r="C292" s="72"/>
      <c r="D292" s="75"/>
    </row>
    <row r="293" spans="1:4" ht="12.75">
      <c r="A293" s="74" t="s">
        <v>673</v>
      </c>
      <c r="B293" s="72">
        <v>525</v>
      </c>
      <c r="C293" s="72"/>
      <c r="D293" s="75"/>
    </row>
    <row r="294" spans="1:4" ht="12.75">
      <c r="A294" s="74" t="s">
        <v>674</v>
      </c>
      <c r="B294" s="72">
        <v>630</v>
      </c>
      <c r="C294" s="72"/>
      <c r="D294" s="75"/>
    </row>
    <row r="295" spans="1:4" ht="12.75">
      <c r="A295" s="74" t="s">
        <v>675</v>
      </c>
      <c r="B295" s="72">
        <v>1590</v>
      </c>
      <c r="C295" s="72"/>
      <c r="D295" s="75"/>
    </row>
    <row r="296" spans="1:4" ht="12.75">
      <c r="A296" s="74" t="s">
        <v>676</v>
      </c>
      <c r="B296" s="72">
        <v>1290</v>
      </c>
      <c r="C296" s="72"/>
      <c r="D296" s="75"/>
    </row>
    <row r="297" spans="1:4" ht="12.75">
      <c r="A297" s="74" t="s">
        <v>677</v>
      </c>
      <c r="B297" s="72">
        <v>450</v>
      </c>
      <c r="C297" s="72"/>
      <c r="D297" s="75"/>
    </row>
    <row r="298" spans="1:4" ht="12.75">
      <c r="A298" s="74" t="s">
        <v>678</v>
      </c>
      <c r="B298" s="72">
        <v>900</v>
      </c>
      <c r="C298" s="72"/>
      <c r="D298" s="75"/>
    </row>
    <row r="299" spans="1:4" ht="12.75">
      <c r="A299" s="74" t="s">
        <v>679</v>
      </c>
      <c r="B299" s="72">
        <v>1290</v>
      </c>
      <c r="C299" s="72"/>
      <c r="D299" s="75"/>
    </row>
    <row r="300" spans="1:4" ht="12.75">
      <c r="A300" s="74" t="s">
        <v>680</v>
      </c>
      <c r="B300" s="72">
        <v>1800</v>
      </c>
      <c r="C300" s="72"/>
      <c r="D300" s="75"/>
    </row>
    <row r="301" spans="1:4" ht="12.75">
      <c r="A301" s="74" t="s">
        <v>681</v>
      </c>
      <c r="B301" s="72">
        <v>1245</v>
      </c>
      <c r="C301" s="72"/>
      <c r="D301" s="75"/>
    </row>
    <row r="302" spans="1:4" ht="12.75">
      <c r="A302" s="74" t="s">
        <v>682</v>
      </c>
      <c r="B302" s="72">
        <v>1245</v>
      </c>
      <c r="C302" s="72"/>
      <c r="D302" s="75"/>
    </row>
    <row r="303" spans="1:4" ht="12.75">
      <c r="A303" s="74" t="s">
        <v>683</v>
      </c>
      <c r="B303" s="72">
        <v>1350</v>
      </c>
      <c r="C303" s="72"/>
      <c r="D303" s="75"/>
    </row>
    <row r="304" spans="1:4" ht="12.75">
      <c r="A304" s="74" t="s">
        <v>684</v>
      </c>
      <c r="B304" s="72">
        <v>1770</v>
      </c>
      <c r="C304" s="72"/>
      <c r="D304" s="75"/>
    </row>
    <row r="305" spans="1:4" ht="12.75">
      <c r="A305" s="74" t="s">
        <v>685</v>
      </c>
      <c r="B305" s="72">
        <v>1170</v>
      </c>
      <c r="C305" s="72"/>
      <c r="D305" s="75"/>
    </row>
    <row r="306" spans="1:4" ht="12.75">
      <c r="A306" s="74" t="s">
        <v>686</v>
      </c>
      <c r="B306" s="72">
        <v>600</v>
      </c>
      <c r="C306" s="72"/>
      <c r="D306" s="75"/>
    </row>
    <row r="307" spans="1:4" ht="12.75">
      <c r="A307" s="74" t="s">
        <v>687</v>
      </c>
      <c r="B307" s="72">
        <v>1035</v>
      </c>
      <c r="C307" s="72"/>
      <c r="D307" s="75"/>
    </row>
    <row r="308" spans="1:4" ht="12.75">
      <c r="A308" s="74" t="s">
        <v>688</v>
      </c>
      <c r="B308" s="72">
        <v>900</v>
      </c>
      <c r="C308" s="72"/>
      <c r="D308" s="75"/>
    </row>
    <row r="309" spans="1:4" ht="12.75">
      <c r="A309" s="74" t="s">
        <v>689</v>
      </c>
      <c r="B309" s="72">
        <v>750</v>
      </c>
      <c r="C309" s="72"/>
      <c r="D309" s="75"/>
    </row>
    <row r="310" spans="1:4" ht="12.75">
      <c r="A310" s="74" t="s">
        <v>690</v>
      </c>
      <c r="B310" s="72">
        <v>975</v>
      </c>
      <c r="C310" s="72"/>
      <c r="D310" s="75"/>
    </row>
    <row r="311" spans="1:4" ht="12.75">
      <c r="A311" s="74" t="s">
        <v>691</v>
      </c>
      <c r="B311" s="72">
        <v>1755</v>
      </c>
      <c r="C311" s="72"/>
      <c r="D311" s="75"/>
    </row>
    <row r="312" spans="1:4" ht="12.75">
      <c r="A312" s="74" t="s">
        <v>692</v>
      </c>
      <c r="B312" s="72">
        <v>1440</v>
      </c>
      <c r="C312" s="72"/>
      <c r="D312" s="75"/>
    </row>
    <row r="313" spans="1:4" ht="12.75">
      <c r="A313" s="74" t="s">
        <v>693</v>
      </c>
      <c r="B313" s="72">
        <v>1320</v>
      </c>
      <c r="C313" s="72"/>
      <c r="D313" s="75"/>
    </row>
    <row r="314" spans="1:4" ht="12.75">
      <c r="A314" s="74" t="s">
        <v>694</v>
      </c>
      <c r="B314" s="72">
        <v>1215</v>
      </c>
      <c r="C314" s="72"/>
      <c r="D314" s="75"/>
    </row>
    <row r="315" spans="1:4" ht="12.75">
      <c r="A315" s="74" t="s">
        <v>695</v>
      </c>
      <c r="B315" s="72">
        <v>1800</v>
      </c>
      <c r="C315" s="72"/>
      <c r="D315" s="75"/>
    </row>
    <row r="316" spans="1:4" ht="12.75">
      <c r="A316" s="74" t="s">
        <v>696</v>
      </c>
      <c r="B316" s="72">
        <v>780</v>
      </c>
      <c r="C316" s="72"/>
      <c r="D316" s="75"/>
    </row>
    <row r="317" spans="1:4" ht="12.75">
      <c r="A317" s="74" t="s">
        <v>697</v>
      </c>
      <c r="B317" s="72">
        <v>1350</v>
      </c>
      <c r="C317" s="72"/>
      <c r="D317" s="75"/>
    </row>
    <row r="318" spans="1:4" ht="12.75">
      <c r="A318" s="74" t="s">
        <v>698</v>
      </c>
      <c r="B318" s="72">
        <v>900</v>
      </c>
      <c r="C318" s="72"/>
      <c r="D318" s="75"/>
    </row>
    <row r="319" spans="1:4" ht="12.75">
      <c r="A319" s="74" t="s">
        <v>699</v>
      </c>
      <c r="B319" s="72">
        <v>1800</v>
      </c>
      <c r="C319" s="72"/>
      <c r="D319" s="75"/>
    </row>
    <row r="320" spans="1:4" ht="12.75">
      <c r="A320" s="74" t="s">
        <v>701</v>
      </c>
      <c r="B320" s="72">
        <v>900</v>
      </c>
      <c r="C320" s="72"/>
      <c r="D320" s="75"/>
    </row>
    <row r="321" spans="1:4" ht="12.75">
      <c r="A321" s="74" t="s">
        <v>702</v>
      </c>
      <c r="B321" s="72">
        <v>1320</v>
      </c>
      <c r="C321" s="72"/>
      <c r="D321" s="75"/>
    </row>
    <row r="322" spans="1:4" ht="12.75">
      <c r="A322" s="74" t="s">
        <v>703</v>
      </c>
      <c r="B322" s="72">
        <v>840</v>
      </c>
      <c r="C322" s="72"/>
      <c r="D322" s="75"/>
    </row>
    <row r="323" spans="1:4" ht="12.75">
      <c r="A323" s="74" t="s">
        <v>705</v>
      </c>
      <c r="B323" s="72">
        <v>900</v>
      </c>
      <c r="C323" s="72"/>
      <c r="D323" s="75"/>
    </row>
    <row r="324" spans="1:4" ht="12.75">
      <c r="A324" s="74" t="s">
        <v>706</v>
      </c>
      <c r="B324" s="72">
        <v>1185</v>
      </c>
      <c r="C324" s="72"/>
      <c r="D324" s="75"/>
    </row>
    <row r="325" spans="1:4" ht="12.75">
      <c r="A325" s="74" t="s">
        <v>707</v>
      </c>
      <c r="B325" s="72">
        <v>1800</v>
      </c>
      <c r="C325" s="72"/>
      <c r="D325" s="75"/>
    </row>
    <row r="326" spans="1:4" ht="12.75">
      <c r="A326" s="74" t="s">
        <v>708</v>
      </c>
      <c r="B326" s="72">
        <v>1350</v>
      </c>
      <c r="C326" s="72"/>
      <c r="D326" s="75"/>
    </row>
    <row r="327" spans="1:4" ht="12.75">
      <c r="A327" s="74" t="s">
        <v>709</v>
      </c>
      <c r="B327" s="72">
        <v>1095</v>
      </c>
      <c r="C327" s="72"/>
      <c r="D327" s="75"/>
    </row>
    <row r="328" spans="1:4" ht="12.75">
      <c r="A328" s="74" t="s">
        <v>710</v>
      </c>
      <c r="B328" s="72">
        <v>1800</v>
      </c>
      <c r="C328" s="72"/>
      <c r="D328" s="75"/>
    </row>
    <row r="329" spans="1:4" ht="12.75">
      <c r="A329" s="74" t="s">
        <v>711</v>
      </c>
      <c r="B329" s="72">
        <v>900</v>
      </c>
      <c r="C329" s="72"/>
      <c r="D329" s="75"/>
    </row>
    <row r="330" spans="1:4" ht="12.75">
      <c r="A330" s="74" t="s">
        <v>712</v>
      </c>
      <c r="B330" s="72">
        <v>975</v>
      </c>
      <c r="C330" s="72"/>
      <c r="D330" s="75"/>
    </row>
    <row r="331" spans="1:4" ht="12.75">
      <c r="A331" s="74" t="s">
        <v>713</v>
      </c>
      <c r="B331" s="72">
        <v>945</v>
      </c>
      <c r="C331" s="72"/>
      <c r="D331" s="75"/>
    </row>
    <row r="332" spans="1:4" ht="12.75">
      <c r="A332" s="74" t="s">
        <v>849</v>
      </c>
      <c r="B332" s="72">
        <v>1035</v>
      </c>
      <c r="C332" s="72"/>
      <c r="D332" s="75"/>
    </row>
    <row r="333" spans="1:4" ht="12.75">
      <c r="A333" s="74" t="s">
        <v>714</v>
      </c>
      <c r="B333" s="72">
        <v>1800</v>
      </c>
      <c r="C333" s="72"/>
      <c r="D333" s="75"/>
    </row>
    <row r="334" spans="1:4" ht="12.75">
      <c r="A334" s="74" t="s">
        <v>715</v>
      </c>
      <c r="B334" s="72">
        <v>930</v>
      </c>
      <c r="C334" s="72"/>
      <c r="D334" s="75"/>
    </row>
    <row r="335" spans="1:4" ht="12.75">
      <c r="A335" s="74" t="s">
        <v>717</v>
      </c>
      <c r="B335" s="72">
        <v>1320</v>
      </c>
      <c r="C335" s="72"/>
      <c r="D335" s="75"/>
    </row>
    <row r="336" spans="1:4" ht="12.75">
      <c r="A336" s="74" t="s">
        <v>718</v>
      </c>
      <c r="B336" s="72">
        <v>1230</v>
      </c>
      <c r="C336" s="72"/>
      <c r="D336" s="75"/>
    </row>
    <row r="337" spans="1:4" ht="12.75">
      <c r="A337" s="74" t="s">
        <v>719</v>
      </c>
      <c r="B337" s="72">
        <v>1440</v>
      </c>
      <c r="C337" s="72"/>
      <c r="D337" s="75"/>
    </row>
    <row r="338" spans="1:4" ht="12.75">
      <c r="A338" s="74" t="s">
        <v>720</v>
      </c>
      <c r="B338" s="72">
        <v>930</v>
      </c>
      <c r="C338" s="72"/>
      <c r="D338" s="75"/>
    </row>
    <row r="339" spans="1:4" ht="12.75">
      <c r="A339" s="74" t="s">
        <v>721</v>
      </c>
      <c r="B339" s="72">
        <v>1350</v>
      </c>
      <c r="C339" s="72"/>
      <c r="D339" s="75"/>
    </row>
    <row r="340" spans="1:4" ht="12.75">
      <c r="A340" s="74" t="s">
        <v>722</v>
      </c>
      <c r="B340" s="72">
        <v>1470</v>
      </c>
      <c r="C340" s="72"/>
      <c r="D340" s="75"/>
    </row>
    <row r="341" spans="1:4" ht="12.75">
      <c r="A341" s="74" t="s">
        <v>723</v>
      </c>
      <c r="B341" s="72">
        <v>900</v>
      </c>
      <c r="C341" s="72"/>
      <c r="D341" s="75"/>
    </row>
    <row r="342" spans="1:4" ht="12.75">
      <c r="A342" s="74" t="s">
        <v>724</v>
      </c>
      <c r="B342" s="72">
        <v>1485</v>
      </c>
      <c r="C342" s="72"/>
      <c r="D342" s="75"/>
    </row>
    <row r="343" spans="1:4" ht="12.75">
      <c r="A343" s="74" t="s">
        <v>725</v>
      </c>
      <c r="B343" s="72">
        <v>1800</v>
      </c>
      <c r="C343" s="72"/>
      <c r="D343" s="75"/>
    </row>
    <row r="344" spans="1:4" ht="12.75">
      <c r="A344" s="74" t="s">
        <v>726</v>
      </c>
      <c r="B344" s="72">
        <v>975</v>
      </c>
      <c r="C344" s="72"/>
      <c r="D344" s="75"/>
    </row>
    <row r="345" spans="1:4" ht="12.75">
      <c r="A345" s="74" t="s">
        <v>728</v>
      </c>
      <c r="B345" s="72">
        <v>495</v>
      </c>
      <c r="C345" s="72"/>
      <c r="D345" s="75"/>
    </row>
    <row r="346" spans="1:4" ht="12.75">
      <c r="A346" s="74" t="s">
        <v>730</v>
      </c>
      <c r="B346" s="72">
        <v>1650</v>
      </c>
      <c r="C346" s="72"/>
      <c r="D346" s="75"/>
    </row>
    <row r="347" spans="1:4" ht="12.75">
      <c r="A347" s="74" t="s">
        <v>731</v>
      </c>
      <c r="B347" s="72">
        <v>1590</v>
      </c>
      <c r="C347" s="72"/>
      <c r="D347" s="75"/>
    </row>
    <row r="348" spans="1:4" ht="12.75">
      <c r="A348" s="74" t="s">
        <v>732</v>
      </c>
      <c r="B348" s="72">
        <v>1725</v>
      </c>
      <c r="C348" s="72"/>
      <c r="D348" s="75"/>
    </row>
    <row r="349" spans="1:4" ht="12.75">
      <c r="A349" s="74" t="s">
        <v>733</v>
      </c>
      <c r="B349" s="72">
        <v>1455</v>
      </c>
      <c r="C349" s="72"/>
      <c r="D349" s="75"/>
    </row>
    <row r="350" spans="1:4" ht="12.75">
      <c r="A350" s="74" t="s">
        <v>734</v>
      </c>
      <c r="B350" s="72">
        <v>1095</v>
      </c>
      <c r="C350" s="72"/>
      <c r="D350" s="75"/>
    </row>
    <row r="351" spans="1:4" ht="12.75">
      <c r="A351" s="74" t="s">
        <v>735</v>
      </c>
      <c r="B351" s="72">
        <v>1800</v>
      </c>
      <c r="C351" s="72"/>
      <c r="D351" s="75"/>
    </row>
    <row r="352" spans="1:4" ht="12.75">
      <c r="A352" s="74" t="s">
        <v>736</v>
      </c>
      <c r="B352" s="72">
        <v>780</v>
      </c>
      <c r="C352" s="72"/>
      <c r="D352" s="75"/>
    </row>
    <row r="353" spans="1:4" ht="12.75">
      <c r="A353" s="74" t="s">
        <v>737</v>
      </c>
      <c r="B353" s="72">
        <v>1800</v>
      </c>
      <c r="C353" s="72"/>
      <c r="D353" s="75"/>
    </row>
    <row r="354" spans="1:4" ht="12.75">
      <c r="A354" s="74" t="s">
        <v>738</v>
      </c>
      <c r="B354" s="72">
        <v>885</v>
      </c>
      <c r="C354" s="72"/>
      <c r="D354" s="75"/>
    </row>
    <row r="355" spans="1:4" ht="12.75">
      <c r="A355" s="74" t="s">
        <v>739</v>
      </c>
      <c r="B355" s="72">
        <v>1800</v>
      </c>
      <c r="C355" s="72"/>
      <c r="D355" s="75"/>
    </row>
    <row r="356" spans="1:4" ht="12.75">
      <c r="A356" s="74" t="s">
        <v>740</v>
      </c>
      <c r="B356" s="72">
        <v>450</v>
      </c>
      <c r="C356" s="72"/>
      <c r="D356" s="75"/>
    </row>
    <row r="357" spans="1:4" ht="12.75">
      <c r="A357" s="74" t="s">
        <v>741</v>
      </c>
      <c r="B357" s="72">
        <v>450</v>
      </c>
      <c r="C357" s="72"/>
      <c r="D357" s="75"/>
    </row>
    <row r="358" spans="1:4" ht="12.75">
      <c r="A358" s="74" t="s">
        <v>742</v>
      </c>
      <c r="B358" s="72">
        <v>1290</v>
      </c>
      <c r="C358" s="72"/>
      <c r="D358" s="75"/>
    </row>
    <row r="359" spans="1:4" ht="12.75">
      <c r="A359" s="74" t="s">
        <v>743</v>
      </c>
      <c r="B359" s="72">
        <v>1800</v>
      </c>
      <c r="C359" s="72"/>
      <c r="D359" s="75"/>
    </row>
    <row r="360" spans="1:4" ht="12.75">
      <c r="A360" s="74" t="s">
        <v>744</v>
      </c>
      <c r="B360" s="72">
        <v>900</v>
      </c>
      <c r="C360" s="72"/>
      <c r="D360" s="75"/>
    </row>
    <row r="361" spans="1:4" ht="12.75">
      <c r="A361" s="74" t="s">
        <v>745</v>
      </c>
      <c r="B361" s="72">
        <v>1350</v>
      </c>
      <c r="C361" s="72"/>
      <c r="D361" s="75"/>
    </row>
    <row r="362" spans="1:4" ht="12.75">
      <c r="A362" s="74" t="s">
        <v>746</v>
      </c>
      <c r="B362" s="72">
        <v>540</v>
      </c>
      <c r="C362" s="72"/>
      <c r="D362" s="75"/>
    </row>
    <row r="363" spans="1:4" ht="12.75">
      <c r="A363" s="74" t="s">
        <v>747</v>
      </c>
      <c r="B363" s="72">
        <v>1800</v>
      </c>
      <c r="C363" s="72"/>
      <c r="D363" s="75"/>
    </row>
    <row r="364" spans="1:4" ht="12.75">
      <c r="A364" s="74" t="s">
        <v>748</v>
      </c>
      <c r="B364" s="72">
        <v>600</v>
      </c>
      <c r="C364" s="72"/>
      <c r="D364" s="75"/>
    </row>
    <row r="365" spans="1:4" ht="12.75">
      <c r="A365" s="74" t="s">
        <v>749</v>
      </c>
      <c r="B365" s="72">
        <v>1800</v>
      </c>
      <c r="C365" s="72"/>
      <c r="D365" s="75"/>
    </row>
    <row r="366" spans="1:4" ht="12.75">
      <c r="A366" s="74" t="s">
        <v>750</v>
      </c>
      <c r="B366" s="72">
        <v>1245</v>
      </c>
      <c r="C366" s="72"/>
      <c r="D366" s="75"/>
    </row>
    <row r="367" spans="1:4" ht="12.75">
      <c r="A367" s="74" t="s">
        <v>751</v>
      </c>
      <c r="B367" s="72">
        <v>990</v>
      </c>
      <c r="C367" s="72"/>
      <c r="D367" s="75"/>
    </row>
    <row r="368" spans="1:4" ht="12.75">
      <c r="A368" s="74" t="s">
        <v>752</v>
      </c>
      <c r="B368" s="72">
        <v>1800</v>
      </c>
      <c r="C368" s="72"/>
      <c r="D368" s="75"/>
    </row>
    <row r="369" spans="1:4" ht="12.75">
      <c r="A369" s="74" t="s">
        <v>755</v>
      </c>
      <c r="B369" s="72">
        <v>1470</v>
      </c>
      <c r="C369" s="72"/>
      <c r="D369" s="75"/>
    </row>
    <row r="370" spans="1:4" ht="12.75">
      <c r="A370" s="74" t="s">
        <v>756</v>
      </c>
      <c r="B370" s="72">
        <v>840</v>
      </c>
      <c r="C370" s="72"/>
      <c r="D370" s="75"/>
    </row>
    <row r="371" spans="1:4" ht="12.75">
      <c r="A371" s="74" t="s">
        <v>2</v>
      </c>
      <c r="B371" s="72">
        <v>1800</v>
      </c>
      <c r="C371" s="72"/>
      <c r="D371" s="75"/>
    </row>
    <row r="372" spans="1:4" ht="12.75">
      <c r="A372" s="74" t="s">
        <v>757</v>
      </c>
      <c r="B372" s="72">
        <v>1485</v>
      </c>
      <c r="C372" s="72"/>
      <c r="D372" s="75"/>
    </row>
    <row r="373" spans="1:4" ht="12.75">
      <c r="A373" s="74" t="s">
        <v>704</v>
      </c>
      <c r="B373" s="72">
        <v>885</v>
      </c>
      <c r="C373" s="72"/>
      <c r="D373" s="75"/>
    </row>
    <row r="374" spans="1:4" ht="12.75">
      <c r="A374" s="74" t="s">
        <v>582</v>
      </c>
      <c r="B374" s="72">
        <v>1275</v>
      </c>
      <c r="C374" s="72"/>
      <c r="D374" s="75"/>
    </row>
    <row r="375" spans="1:4" ht="12.75">
      <c r="A375" s="74" t="s">
        <v>758</v>
      </c>
      <c r="B375" s="72">
        <v>1350</v>
      </c>
      <c r="C375" s="72"/>
      <c r="D375" s="75"/>
    </row>
    <row r="376" spans="1:4" ht="12.75">
      <c r="A376" s="74" t="s">
        <v>759</v>
      </c>
      <c r="B376" s="72">
        <v>900</v>
      </c>
      <c r="C376" s="72"/>
      <c r="D376" s="75"/>
    </row>
    <row r="377" spans="1:4" ht="12.75">
      <c r="A377" s="74" t="s">
        <v>760</v>
      </c>
      <c r="B377" s="72">
        <v>870</v>
      </c>
      <c r="C377" s="72"/>
      <c r="D377" s="75"/>
    </row>
    <row r="378" spans="1:4" ht="12.75">
      <c r="A378" s="74" t="s">
        <v>761</v>
      </c>
      <c r="B378" s="72">
        <v>1185</v>
      </c>
      <c r="C378" s="72"/>
      <c r="D378" s="75"/>
    </row>
    <row r="379" spans="1:4" ht="12.75">
      <c r="A379" s="74" t="s">
        <v>762</v>
      </c>
      <c r="B379" s="72">
        <v>750</v>
      </c>
      <c r="C379" s="72"/>
      <c r="D379" s="75"/>
    </row>
    <row r="380" spans="1:4" ht="12.75">
      <c r="A380" s="74" t="s">
        <v>145</v>
      </c>
      <c r="B380" s="72">
        <v>600</v>
      </c>
      <c r="C380" s="72"/>
      <c r="D380" s="75"/>
    </row>
    <row r="381" spans="1:4" ht="12.75">
      <c r="A381" s="74" t="s">
        <v>770</v>
      </c>
      <c r="B381" s="72">
        <v>810</v>
      </c>
      <c r="C381" s="72"/>
      <c r="D381" s="75"/>
    </row>
    <row r="382" spans="1:4" ht="12.75">
      <c r="A382" s="74" t="s">
        <v>593</v>
      </c>
      <c r="B382" s="72">
        <v>930</v>
      </c>
      <c r="C382" s="72"/>
      <c r="D382" s="75"/>
    </row>
    <row r="383" spans="1:4" ht="12.75">
      <c r="A383" s="74" t="s">
        <v>807</v>
      </c>
      <c r="B383" s="72">
        <v>1800</v>
      </c>
      <c r="C383" s="72"/>
      <c r="D383" s="75"/>
    </row>
    <row r="384" spans="1:4" ht="12.75">
      <c r="A384" s="74" t="s">
        <v>754</v>
      </c>
      <c r="B384" s="72">
        <v>1800</v>
      </c>
      <c r="C384" s="72"/>
      <c r="D384" s="75"/>
    </row>
    <row r="385" spans="1:4" ht="12.75">
      <c r="A385" s="74" t="s">
        <v>618</v>
      </c>
      <c r="B385" s="72">
        <v>900</v>
      </c>
      <c r="C385" s="72"/>
      <c r="D385" s="75"/>
    </row>
    <row r="386" spans="1:4" ht="12.75">
      <c r="A386" s="74" t="s">
        <v>727</v>
      </c>
      <c r="B386" s="72">
        <v>795</v>
      </c>
      <c r="C386" s="72"/>
      <c r="D386" s="75"/>
    </row>
    <row r="387" spans="1:4" ht="12.75">
      <c r="A387" s="74" t="s">
        <v>753</v>
      </c>
      <c r="B387" s="72">
        <v>1800</v>
      </c>
      <c r="C387" s="72"/>
      <c r="D387" s="75"/>
    </row>
    <row r="388" spans="1:4" ht="12.75">
      <c r="A388" s="74" t="s">
        <v>564</v>
      </c>
      <c r="B388" s="72">
        <v>1110</v>
      </c>
      <c r="C388" s="72"/>
      <c r="D388" s="75"/>
    </row>
    <row r="389" spans="1:4" ht="12.75">
      <c r="A389" s="74" t="s">
        <v>515</v>
      </c>
      <c r="B389" s="72">
        <v>960</v>
      </c>
      <c r="C389" s="72"/>
      <c r="D389" s="75"/>
    </row>
    <row r="390" spans="1:4" ht="12.75">
      <c r="A390" s="74" t="s">
        <v>514</v>
      </c>
      <c r="B390" s="72">
        <v>1350</v>
      </c>
      <c r="C390" s="72"/>
      <c r="D390" s="75"/>
    </row>
    <row r="391" spans="1:4" ht="12.75">
      <c r="A391" s="74" t="s">
        <v>408</v>
      </c>
      <c r="B391" s="72">
        <v>450</v>
      </c>
      <c r="C391" s="72">
        <f>'5280-e-guide.xls'!F415*'5280-e-guide.xls'!K415</f>
        <v>0</v>
      </c>
      <c r="D391" s="75"/>
    </row>
    <row r="392" spans="1:4" ht="12.75">
      <c r="A392" s="74" t="s">
        <v>489</v>
      </c>
      <c r="B392" s="72">
        <v>1800</v>
      </c>
      <c r="C392" s="72"/>
      <c r="D392" s="75"/>
    </row>
    <row r="393" spans="1:4" ht="12.75">
      <c r="A393" s="74" t="s">
        <v>763</v>
      </c>
      <c r="B393" s="72">
        <v>1800</v>
      </c>
      <c r="C393" s="72"/>
      <c r="D393" s="75"/>
    </row>
    <row r="394" spans="1:4" ht="12.75">
      <c r="A394" s="74" t="s">
        <v>764</v>
      </c>
      <c r="B394" s="72">
        <v>900</v>
      </c>
      <c r="C394" s="72"/>
      <c r="D394" s="75"/>
    </row>
    <row r="395" spans="1:4" ht="12.75">
      <c r="A395" s="74" t="s">
        <v>765</v>
      </c>
      <c r="B395" s="72">
        <v>450</v>
      </c>
      <c r="C395" s="72"/>
      <c r="D395" s="75"/>
    </row>
    <row r="396" spans="1:4" ht="12.75">
      <c r="A396" s="74" t="s">
        <v>766</v>
      </c>
      <c r="B396" s="72">
        <v>1350</v>
      </c>
      <c r="C396" s="72"/>
      <c r="D396" s="75"/>
    </row>
    <row r="397" spans="1:4" ht="12.75">
      <c r="A397" s="74" t="s">
        <v>767</v>
      </c>
      <c r="B397" s="72">
        <v>900</v>
      </c>
      <c r="C397" s="72"/>
      <c r="D397" s="75"/>
    </row>
    <row r="398" spans="1:4" ht="12.75">
      <c r="A398" s="74" t="s">
        <v>768</v>
      </c>
      <c r="B398" s="72">
        <v>1800</v>
      </c>
      <c r="C398" s="72"/>
      <c r="D398" s="75"/>
    </row>
    <row r="399" spans="1:4" ht="12.75">
      <c r="A399" s="74" t="s">
        <v>769</v>
      </c>
      <c r="B399" s="72">
        <v>1800</v>
      </c>
      <c r="C399" s="72"/>
      <c r="D399" s="75"/>
    </row>
    <row r="400" spans="1:4" ht="12.75">
      <c r="A400" s="74" t="s">
        <v>771</v>
      </c>
      <c r="B400" s="72">
        <v>1650</v>
      </c>
      <c r="C400" s="72"/>
      <c r="D400" s="75"/>
    </row>
    <row r="401" spans="1:4" ht="12.75">
      <c r="A401" s="74" t="s">
        <v>772</v>
      </c>
      <c r="B401" s="72">
        <v>600</v>
      </c>
      <c r="C401" s="72"/>
      <c r="D401" s="75"/>
    </row>
    <row r="402" spans="1:4" ht="12.75">
      <c r="A402" s="74" t="s">
        <v>773</v>
      </c>
      <c r="B402" s="72">
        <v>1350</v>
      </c>
      <c r="C402" s="72"/>
      <c r="D402" s="75"/>
    </row>
    <row r="403" spans="1:4" ht="12.75">
      <c r="A403" s="74" t="s">
        <v>774</v>
      </c>
      <c r="B403" s="72">
        <v>900</v>
      </c>
      <c r="C403" s="72"/>
      <c r="D403" s="75"/>
    </row>
    <row r="404" spans="1:4" ht="12.75">
      <c r="A404" s="74" t="s">
        <v>775</v>
      </c>
      <c r="B404" s="72">
        <v>450</v>
      </c>
      <c r="C404" s="72"/>
      <c r="D404" s="75"/>
    </row>
    <row r="405" spans="1:4" ht="12.75">
      <c r="A405" s="74" t="s">
        <v>776</v>
      </c>
      <c r="B405" s="72">
        <v>1350</v>
      </c>
      <c r="C405" s="72"/>
      <c r="D405" s="75"/>
    </row>
    <row r="406" spans="1:4" ht="12.75">
      <c r="A406" s="74" t="s">
        <v>777</v>
      </c>
      <c r="B406" s="72">
        <v>900</v>
      </c>
      <c r="C406" s="72"/>
      <c r="D406" s="75"/>
    </row>
    <row r="407" spans="1:4" ht="12.75">
      <c r="A407" s="74" t="s">
        <v>778</v>
      </c>
      <c r="B407" s="72">
        <v>900</v>
      </c>
      <c r="C407" s="72"/>
      <c r="D407" s="75"/>
    </row>
    <row r="408" spans="1:4" ht="12.75">
      <c r="A408" s="74" t="s">
        <v>779</v>
      </c>
      <c r="B408" s="72">
        <v>960</v>
      </c>
      <c r="C408" s="72"/>
      <c r="D408" s="75"/>
    </row>
    <row r="409" spans="1:4" ht="12.75">
      <c r="A409" s="74" t="s">
        <v>780</v>
      </c>
      <c r="B409" s="72">
        <v>1125</v>
      </c>
      <c r="C409" s="72"/>
      <c r="D409" s="75"/>
    </row>
    <row r="410" spans="1:4" ht="12.75">
      <c r="A410" s="74" t="s">
        <v>781</v>
      </c>
      <c r="B410" s="72">
        <v>1500</v>
      </c>
      <c r="C410" s="72"/>
      <c r="D410" s="75"/>
    </row>
    <row r="411" spans="1:4" ht="12.75">
      <c r="A411" s="74" t="s">
        <v>782</v>
      </c>
      <c r="B411" s="72">
        <v>1800</v>
      </c>
      <c r="C411" s="72"/>
      <c r="D411" s="75"/>
    </row>
    <row r="412" spans="1:4" ht="12.75">
      <c r="A412" s="74" t="s">
        <v>783</v>
      </c>
      <c r="B412" s="72">
        <v>450</v>
      </c>
      <c r="C412" s="72"/>
      <c r="D412" s="75"/>
    </row>
    <row r="413" spans="1:4" ht="12.75">
      <c r="A413" s="74" t="s">
        <v>784</v>
      </c>
      <c r="B413" s="72">
        <v>330</v>
      </c>
      <c r="C413" s="72"/>
      <c r="D413" s="75"/>
    </row>
    <row r="414" spans="1:4" ht="12.75">
      <c r="A414" s="74" t="s">
        <v>785</v>
      </c>
      <c r="B414" s="72">
        <v>1800</v>
      </c>
      <c r="C414" s="72"/>
      <c r="D414" s="75"/>
    </row>
    <row r="415" spans="1:4" ht="12.75">
      <c r="A415" s="74" t="s">
        <v>786</v>
      </c>
      <c r="B415" s="72">
        <v>1320</v>
      </c>
      <c r="C415" s="72"/>
      <c r="D415" s="75"/>
    </row>
    <row r="416" spans="1:4" ht="12.75">
      <c r="A416" s="74" t="s">
        <v>787</v>
      </c>
      <c r="B416" s="72">
        <v>450</v>
      </c>
      <c r="C416" s="72"/>
      <c r="D416" s="75"/>
    </row>
    <row r="417" spans="1:4" ht="12.75">
      <c r="A417" s="74" t="s">
        <v>788</v>
      </c>
      <c r="B417" s="72">
        <v>600</v>
      </c>
      <c r="C417" s="72"/>
      <c r="D417" s="75"/>
    </row>
    <row r="418" spans="1:4" ht="12.75">
      <c r="A418" s="74" t="s">
        <v>789</v>
      </c>
      <c r="B418" s="72">
        <v>930</v>
      </c>
      <c r="C418" s="72"/>
      <c r="D418" s="75"/>
    </row>
    <row r="419" spans="1:4" ht="12.75">
      <c r="A419" s="74" t="s">
        <v>790</v>
      </c>
      <c r="B419" s="72">
        <v>1800</v>
      </c>
      <c r="C419" s="72"/>
      <c r="D419" s="75"/>
    </row>
    <row r="420" spans="1:4" ht="12.75">
      <c r="A420" s="74" t="s">
        <v>791</v>
      </c>
      <c r="B420" s="72">
        <v>630</v>
      </c>
      <c r="C420" s="72"/>
      <c r="D420" s="75"/>
    </row>
    <row r="421" spans="1:4" ht="12.75">
      <c r="A421" s="74" t="s">
        <v>792</v>
      </c>
      <c r="B421" s="72">
        <v>675</v>
      </c>
      <c r="C421" s="72"/>
      <c r="D421" s="75"/>
    </row>
    <row r="422" spans="1:4" ht="12.75">
      <c r="A422" s="74" t="s">
        <v>793</v>
      </c>
      <c r="B422" s="72">
        <v>645</v>
      </c>
      <c r="C422" s="72"/>
      <c r="D422" s="75"/>
    </row>
    <row r="423" spans="1:4" ht="12.75">
      <c r="A423" s="74" t="s">
        <v>794</v>
      </c>
      <c r="B423" s="72">
        <v>1755</v>
      </c>
      <c r="C423" s="72"/>
      <c r="D423" s="75"/>
    </row>
    <row r="424" spans="1:4" ht="12.75">
      <c r="A424" s="74" t="s">
        <v>795</v>
      </c>
      <c r="B424" s="72">
        <v>900</v>
      </c>
      <c r="C424" s="72"/>
      <c r="D424" s="75"/>
    </row>
    <row r="425" spans="1:4" ht="12.75">
      <c r="A425" s="74" t="s">
        <v>796</v>
      </c>
      <c r="B425" s="72">
        <v>900</v>
      </c>
      <c r="C425" s="72"/>
      <c r="D425" s="75"/>
    </row>
    <row r="426" spans="1:4" ht="12.75">
      <c r="A426" s="74" t="s">
        <v>797</v>
      </c>
      <c r="B426" s="72">
        <v>900</v>
      </c>
      <c r="C426" s="72"/>
      <c r="D426" s="75"/>
    </row>
    <row r="427" spans="1:4" ht="12.75">
      <c r="A427" s="74" t="s">
        <v>798</v>
      </c>
      <c r="B427" s="72">
        <v>690</v>
      </c>
      <c r="C427" s="72"/>
      <c r="D427" s="75"/>
    </row>
    <row r="428" spans="1:4" ht="12.75">
      <c r="A428" s="74" t="s">
        <v>799</v>
      </c>
      <c r="B428" s="72">
        <v>810</v>
      </c>
      <c r="C428" s="72"/>
      <c r="D428" s="75"/>
    </row>
    <row r="429" spans="1:4" ht="12.75">
      <c r="A429" s="74" t="s">
        <v>800</v>
      </c>
      <c r="B429" s="72">
        <v>900</v>
      </c>
      <c r="C429" s="72"/>
      <c r="D429" s="75"/>
    </row>
    <row r="430" spans="1:4" ht="12.75">
      <c r="A430" s="74" t="s">
        <v>801</v>
      </c>
      <c r="B430" s="72">
        <v>900</v>
      </c>
      <c r="C430" s="72"/>
      <c r="D430" s="75"/>
    </row>
    <row r="431" spans="1:4" ht="12.75">
      <c r="A431" s="74" t="s">
        <v>802</v>
      </c>
      <c r="B431" s="72">
        <v>900</v>
      </c>
      <c r="C431" s="72"/>
      <c r="D431" s="75"/>
    </row>
    <row r="432" spans="1:4" ht="12.75">
      <c r="A432" s="74" t="s">
        <v>803</v>
      </c>
      <c r="B432" s="72">
        <v>900</v>
      </c>
      <c r="C432" s="72"/>
      <c r="D432" s="75"/>
    </row>
    <row r="433" spans="1:4" ht="12.75">
      <c r="A433" s="74" t="s">
        <v>804</v>
      </c>
      <c r="B433" s="72">
        <v>1350</v>
      </c>
      <c r="C433" s="72"/>
      <c r="D433" s="75"/>
    </row>
    <row r="434" spans="1:4" ht="12.75">
      <c r="A434" s="74" t="s">
        <v>805</v>
      </c>
      <c r="B434" s="72">
        <v>1350</v>
      </c>
      <c r="C434" s="72"/>
      <c r="D434" s="75"/>
    </row>
    <row r="435" spans="1:4" ht="12.75">
      <c r="A435" s="74" t="s">
        <v>806</v>
      </c>
      <c r="B435" s="72">
        <v>1200</v>
      </c>
      <c r="C435" s="72"/>
      <c r="D435" s="75"/>
    </row>
    <row r="436" spans="1:4" ht="12.75">
      <c r="A436" s="74" t="s">
        <v>808</v>
      </c>
      <c r="B436" s="72">
        <v>900</v>
      </c>
      <c r="C436" s="72"/>
      <c r="D436" s="75"/>
    </row>
    <row r="437" spans="1:4" ht="12.75">
      <c r="A437" s="74" t="s">
        <v>809</v>
      </c>
      <c r="B437" s="72">
        <v>0</v>
      </c>
      <c r="C437" s="72"/>
      <c r="D437" s="75"/>
    </row>
    <row r="438" spans="1:4" ht="12.75">
      <c r="A438" s="74" t="s">
        <v>810</v>
      </c>
      <c r="B438" s="72">
        <v>1500</v>
      </c>
      <c r="C438" s="72"/>
      <c r="D438" s="75"/>
    </row>
    <row r="439" spans="1:4" ht="12.75">
      <c r="A439" s="74" t="s">
        <v>811</v>
      </c>
      <c r="B439" s="72">
        <v>480</v>
      </c>
      <c r="C439" s="72"/>
      <c r="D439" s="75"/>
    </row>
    <row r="440" spans="1:4" ht="12.75">
      <c r="A440" s="74" t="s">
        <v>812</v>
      </c>
      <c r="B440" s="72">
        <v>1500</v>
      </c>
      <c r="C440" s="72"/>
      <c r="D440" s="75"/>
    </row>
    <row r="441" spans="1:4" ht="12.75">
      <c r="A441" s="74" t="s">
        <v>813</v>
      </c>
      <c r="B441" s="72">
        <v>450</v>
      </c>
      <c r="C441" s="72"/>
      <c r="D441" s="75"/>
    </row>
    <row r="442" spans="1:4" ht="12.75">
      <c r="A442" s="74" t="s">
        <v>814</v>
      </c>
      <c r="B442" s="72">
        <v>1350</v>
      </c>
      <c r="C442" s="72"/>
      <c r="D442" s="75"/>
    </row>
    <row r="443" spans="1:4" ht="12.75">
      <c r="A443" s="74" t="s">
        <v>815</v>
      </c>
      <c r="B443" s="72">
        <v>525</v>
      </c>
      <c r="C443" s="72"/>
      <c r="D443" s="75"/>
    </row>
    <row r="444" spans="1:4" ht="12.75">
      <c r="A444" s="74" t="s">
        <v>816</v>
      </c>
      <c r="B444" s="72">
        <v>1800</v>
      </c>
      <c r="C444" s="72"/>
      <c r="D444" s="75"/>
    </row>
    <row r="445" spans="1:4" ht="12.75">
      <c r="A445" s="74" t="s">
        <v>817</v>
      </c>
      <c r="B445" s="72">
        <v>1245</v>
      </c>
      <c r="C445" s="72"/>
      <c r="D445" s="75"/>
    </row>
    <row r="446" spans="1:4" ht="12.75">
      <c r="A446" s="74" t="s">
        <v>818</v>
      </c>
      <c r="B446" s="72">
        <v>1245</v>
      </c>
      <c r="C446" s="72"/>
      <c r="D446" s="75"/>
    </row>
    <row r="447" spans="1:4" ht="12.75">
      <c r="A447" s="74" t="s">
        <v>819</v>
      </c>
      <c r="B447" s="72">
        <v>1770</v>
      </c>
      <c r="C447" s="72"/>
      <c r="D447" s="75"/>
    </row>
    <row r="448" spans="1:4" ht="12.75">
      <c r="A448" s="74" t="s">
        <v>820</v>
      </c>
      <c r="B448" s="72">
        <v>1170</v>
      </c>
      <c r="C448" s="72"/>
      <c r="D448" s="75"/>
    </row>
    <row r="449" spans="1:4" ht="12.75">
      <c r="A449" s="74" t="s">
        <v>821</v>
      </c>
      <c r="B449" s="72">
        <v>900</v>
      </c>
      <c r="C449" s="72"/>
      <c r="D449" s="75"/>
    </row>
    <row r="450" spans="1:4" ht="12.75">
      <c r="A450" s="74" t="s">
        <v>822</v>
      </c>
      <c r="B450" s="72">
        <v>1755</v>
      </c>
      <c r="C450" s="72"/>
      <c r="D450" s="75"/>
    </row>
    <row r="451" spans="1:4" ht="12.75">
      <c r="A451" s="74" t="s">
        <v>850</v>
      </c>
      <c r="B451" s="72">
        <v>1320</v>
      </c>
      <c r="C451" s="72"/>
      <c r="D451" s="75"/>
    </row>
    <row r="452" spans="1:4" ht="12.75">
      <c r="A452" s="74" t="s">
        <v>851</v>
      </c>
      <c r="B452" s="72">
        <v>1800</v>
      </c>
      <c r="C452" s="72"/>
      <c r="D452" s="75"/>
    </row>
    <row r="453" spans="1:4" ht="12.75">
      <c r="A453" s="74" t="s">
        <v>823</v>
      </c>
      <c r="B453" s="72">
        <v>1320</v>
      </c>
      <c r="C453" s="72"/>
      <c r="D453" s="75"/>
    </row>
    <row r="454" spans="1:4" ht="12.75">
      <c r="A454" s="74" t="s">
        <v>824</v>
      </c>
      <c r="B454" s="72">
        <v>900</v>
      </c>
      <c r="C454" s="72"/>
      <c r="D454" s="75"/>
    </row>
    <row r="455" spans="1:4" ht="12.75">
      <c r="A455" s="74" t="s">
        <v>825</v>
      </c>
      <c r="B455" s="72">
        <v>1185</v>
      </c>
      <c r="C455" s="72"/>
      <c r="D455" s="75"/>
    </row>
    <row r="456" spans="1:4" ht="12.75">
      <c r="A456" s="74" t="s">
        <v>826</v>
      </c>
      <c r="B456" s="72">
        <v>1800</v>
      </c>
      <c r="C456" s="72"/>
      <c r="D456" s="75"/>
    </row>
    <row r="457" spans="1:4" ht="12.75">
      <c r="A457" s="74" t="s">
        <v>827</v>
      </c>
      <c r="B457" s="72">
        <v>1350</v>
      </c>
      <c r="C457" s="72"/>
      <c r="D457" s="75"/>
    </row>
    <row r="458" spans="1:4" ht="12.75">
      <c r="A458" s="74" t="s">
        <v>828</v>
      </c>
      <c r="B458" s="72">
        <v>1800</v>
      </c>
      <c r="C458" s="72"/>
      <c r="D458" s="75"/>
    </row>
    <row r="459" spans="1:4" ht="12.75">
      <c r="A459" s="74" t="s">
        <v>829</v>
      </c>
      <c r="B459" s="72">
        <v>900</v>
      </c>
      <c r="C459" s="72"/>
      <c r="D459" s="75"/>
    </row>
    <row r="460" spans="1:4" ht="12.75">
      <c r="A460" s="74" t="s">
        <v>830</v>
      </c>
      <c r="B460" s="72">
        <v>975</v>
      </c>
      <c r="C460" s="72"/>
      <c r="D460" s="75"/>
    </row>
    <row r="461" spans="1:4" ht="12.75">
      <c r="A461" s="74" t="s">
        <v>831</v>
      </c>
      <c r="B461" s="72">
        <v>945</v>
      </c>
      <c r="C461" s="72"/>
      <c r="D461" s="75"/>
    </row>
    <row r="462" spans="1:4" ht="12.75">
      <c r="A462" s="74" t="s">
        <v>852</v>
      </c>
      <c r="B462" s="72">
        <v>1035</v>
      </c>
      <c r="C462" s="72"/>
      <c r="D462" s="75"/>
    </row>
    <row r="463" spans="1:4" ht="12.75">
      <c r="A463" s="74" t="s">
        <v>832</v>
      </c>
      <c r="B463" s="72">
        <v>1800</v>
      </c>
      <c r="C463" s="72"/>
      <c r="D463" s="75"/>
    </row>
    <row r="464" spans="1:4" ht="12.75">
      <c r="A464" s="74" t="s">
        <v>833</v>
      </c>
      <c r="B464" s="72">
        <v>1320</v>
      </c>
      <c r="C464" s="72"/>
      <c r="D464" s="75"/>
    </row>
    <row r="465" spans="1:4" ht="12.75">
      <c r="A465" s="74" t="s">
        <v>834</v>
      </c>
      <c r="B465" s="72">
        <v>1440</v>
      </c>
      <c r="C465" s="72"/>
      <c r="D465" s="75"/>
    </row>
    <row r="466" spans="1:4" ht="12.75">
      <c r="A466" s="74" t="s">
        <v>853</v>
      </c>
      <c r="B466" s="72">
        <v>600</v>
      </c>
      <c r="C466" s="72"/>
      <c r="D466" s="75"/>
    </row>
    <row r="467" spans="1:4" ht="12.75">
      <c r="A467" s="74" t="s">
        <v>854</v>
      </c>
      <c r="B467" s="72">
        <v>600</v>
      </c>
      <c r="C467" s="72"/>
      <c r="D467" s="75"/>
    </row>
    <row r="468" spans="1:4" ht="12.75">
      <c r="A468" s="74" t="s">
        <v>835</v>
      </c>
      <c r="B468" s="72">
        <v>600</v>
      </c>
      <c r="C468" s="72"/>
      <c r="D468" s="75"/>
    </row>
    <row r="469" spans="1:4" ht="12.75">
      <c r="A469" s="74" t="s">
        <v>836</v>
      </c>
      <c r="B469" s="72">
        <v>1485</v>
      </c>
      <c r="C469" s="72"/>
      <c r="D469" s="75"/>
    </row>
    <row r="470" spans="1:4" ht="12.75">
      <c r="A470" s="74" t="s">
        <v>837</v>
      </c>
      <c r="B470" s="72">
        <v>975</v>
      </c>
      <c r="C470" s="72"/>
      <c r="D470" s="75"/>
    </row>
    <row r="471" spans="1:4" ht="12.75">
      <c r="A471" s="74" t="s">
        <v>838</v>
      </c>
      <c r="B471" s="72">
        <v>1590</v>
      </c>
      <c r="C471" s="72"/>
      <c r="D471" s="75"/>
    </row>
    <row r="472" spans="1:4" ht="12.75">
      <c r="A472" s="74" t="s">
        <v>840</v>
      </c>
      <c r="B472" s="72">
        <v>1695</v>
      </c>
      <c r="C472" s="72"/>
      <c r="D472" s="75"/>
    </row>
    <row r="473" spans="1:4" ht="12.75">
      <c r="A473" s="74" t="s">
        <v>841</v>
      </c>
      <c r="B473" s="72">
        <v>1800</v>
      </c>
      <c r="C473" s="72"/>
      <c r="D473" s="75"/>
    </row>
    <row r="474" spans="1:4" ht="12.75">
      <c r="A474" s="74" t="s">
        <v>855</v>
      </c>
      <c r="B474" s="72">
        <v>1800</v>
      </c>
      <c r="C474" s="72"/>
      <c r="D474" s="75"/>
    </row>
    <row r="475" spans="1:4" ht="12.75">
      <c r="A475" s="74" t="s">
        <v>856</v>
      </c>
      <c r="B475" s="72">
        <v>885</v>
      </c>
      <c r="C475" s="72"/>
      <c r="D475" s="75"/>
    </row>
    <row r="476" spans="1:4" ht="12.75">
      <c r="A476" s="74" t="s">
        <v>857</v>
      </c>
      <c r="B476" s="72">
        <v>1800</v>
      </c>
      <c r="C476" s="72"/>
      <c r="D476" s="75"/>
    </row>
    <row r="477" spans="1:4" ht="12.75">
      <c r="A477" s="74" t="s">
        <v>842</v>
      </c>
      <c r="B477" s="72">
        <v>450</v>
      </c>
      <c r="C477" s="72"/>
      <c r="D477" s="75"/>
    </row>
    <row r="478" spans="1:4" ht="12.75">
      <c r="A478" s="74" t="s">
        <v>843</v>
      </c>
      <c r="B478" s="72">
        <v>450</v>
      </c>
      <c r="C478" s="72"/>
      <c r="D478" s="75"/>
    </row>
    <row r="479" spans="1:4" ht="12.75">
      <c r="A479" s="74" t="s">
        <v>844</v>
      </c>
      <c r="B479" s="72">
        <v>1290</v>
      </c>
      <c r="C479" s="72"/>
      <c r="D479" s="75"/>
    </row>
    <row r="480" spans="1:4" ht="12.75">
      <c r="A480" s="74" t="s">
        <v>845</v>
      </c>
      <c r="B480" s="72">
        <v>1800</v>
      </c>
      <c r="C480" s="72"/>
      <c r="D480" s="75"/>
    </row>
    <row r="481" spans="1:4" ht="12.75">
      <c r="A481" s="74" t="s">
        <v>846</v>
      </c>
      <c r="B481" s="72">
        <v>900</v>
      </c>
      <c r="C481" s="72"/>
      <c r="D481" s="75"/>
    </row>
    <row r="482" spans="1:4" ht="12.75">
      <c r="A482" s="74" t="s">
        <v>858</v>
      </c>
      <c r="B482" s="72">
        <v>1350</v>
      </c>
      <c r="C482" s="72"/>
      <c r="D482" s="75"/>
    </row>
    <row r="483" spans="1:4" ht="12.75">
      <c r="A483" s="74" t="s">
        <v>859</v>
      </c>
      <c r="B483" s="72">
        <v>1800</v>
      </c>
      <c r="C483" s="72"/>
      <c r="D483" s="75"/>
    </row>
    <row r="484" spans="1:4" ht="12.75">
      <c r="A484" s="74" t="s">
        <v>860</v>
      </c>
      <c r="B484" s="72">
        <v>600</v>
      </c>
      <c r="C484" s="72"/>
      <c r="D484" s="75"/>
    </row>
    <row r="485" spans="1:4" ht="12.75">
      <c r="A485" s="74" t="s">
        <v>861</v>
      </c>
      <c r="B485" s="72">
        <v>1800</v>
      </c>
      <c r="C485" s="72"/>
      <c r="D485" s="75"/>
    </row>
    <row r="486" spans="1:4" ht="12.75">
      <c r="A486" s="74" t="s">
        <v>862</v>
      </c>
      <c r="B486" s="72">
        <v>1245</v>
      </c>
      <c r="C486" s="72"/>
      <c r="D486" s="75"/>
    </row>
    <row r="487" spans="1:4" ht="12.75">
      <c r="A487" s="74" t="s">
        <v>847</v>
      </c>
      <c r="B487" s="72">
        <v>990</v>
      </c>
      <c r="C487" s="72"/>
      <c r="D487" s="75"/>
    </row>
    <row r="488" spans="1:4" ht="12.75">
      <c r="A488" s="74" t="s">
        <v>863</v>
      </c>
      <c r="B488" s="72">
        <v>1350</v>
      </c>
      <c r="C488" s="72"/>
      <c r="D488" s="75"/>
    </row>
    <row r="489" spans="1:4" ht="13.5" thickBot="1">
      <c r="A489" s="76" t="s">
        <v>716</v>
      </c>
      <c r="B489" s="77" t="s">
        <v>630</v>
      </c>
      <c r="C489" s="76"/>
      <c r="D489" s="78"/>
    </row>
    <row r="490" ht="13.5" thickTop="1"/>
  </sheetData>
  <sheetProtection password="CB51" sheet="1" objects="1" scenarios="1"/>
  <mergeCells count="3">
    <mergeCell ref="A1:A2"/>
    <mergeCell ref="B1:B2"/>
    <mergeCell ref="C1:C2"/>
  </mergeCells>
  <printOptions/>
  <pageMargins left="0.56" right="0.27" top="0.54" bottom="0.2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DGFPT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 Hamel</dc:creator>
  <cp:keywords/>
  <dc:description/>
  <cp:lastModifiedBy>HamLi11</cp:lastModifiedBy>
  <cp:lastPrinted>2003-11-05T14:48:00Z</cp:lastPrinted>
  <dcterms:created xsi:type="dcterms:W3CDTF">1999-02-11T18:32:49Z</dcterms:created>
  <dcterms:modified xsi:type="dcterms:W3CDTF">2003-11-05T14:49:14Z</dcterms:modified>
  <cp:category/>
  <cp:version/>
  <cp:contentType/>
  <cp:contentStatus/>
</cp:coreProperties>
</file>