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73_Secretariat_juridique\1_Révision_2019\Base_donnee\"/>
    </mc:Choice>
  </mc:AlternateContent>
  <xr:revisionPtr revIDLastSave="0" documentId="13_ncr:1_{1BC3DE5E-252C-43DD-9AFE-D40D6A25270D}" xr6:coauthVersionLast="36" xr6:coauthVersionMax="36" xr10:uidLastSave="{00000000-0000-0000-0000-000000000000}"/>
  <bookViews>
    <workbookView xWindow="0" yWindow="0" windowWidth="9720" windowHeight="369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MAO!$A$7:$L$32</definedName>
    <definedName name="_xlnm._FilterDatabase" localSheetId="1" hidden="1">RM!$A$7:$L$7</definedName>
    <definedName name="locaux_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8" i="1"/>
  <c r="I9" i="1"/>
  <c r="I10" i="1"/>
  <c r="I11" i="1"/>
  <c r="I12" i="1"/>
  <c r="I13" i="1"/>
  <c r="I14" i="1"/>
  <c r="I15" i="1"/>
  <c r="I16" i="1"/>
  <c r="I17" i="1"/>
  <c r="D3" i="2" l="1"/>
</calcChain>
</file>

<file path=xl/sharedStrings.xml><?xml version="1.0" encoding="utf-8"?>
<sst xmlns="http://schemas.openxmlformats.org/spreadsheetml/2006/main" count="326" uniqueCount="119">
  <si>
    <t>Programme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</si>
  <si>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</si>
  <si>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</si>
  <si>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</si>
  <si>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</si>
  <si>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</si>
  <si>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</si>
  <si>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</si>
  <si>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</si>
  <si>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</si>
  <si>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</si>
  <si>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</si>
  <si>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</si>
  <si>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</si>
  <si>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L'ORGANISME SCOLAIRE DOIT POSSÉDER POUR OFFRIR LE PROGRAMME D'ÉTUDES</t>
  </si>
  <si>
    <t>LISTE COMPLÈTE DU MOBILIER, APPAREILLAGE ET OUTILLAGE QUE L'ORGANISME SCOLAIRE DOIT POSSÉDER POUR OFFRIR LE PROGRAMME D'ÉTUDES</t>
  </si>
  <si>
    <t>SECRÉTARIAT JURIDIQUE - ASP 5373</t>
  </si>
  <si>
    <t>Secrétariat juridique</t>
  </si>
  <si>
    <t>Mobilier</t>
  </si>
  <si>
    <t xml:space="preserve">Armoire </t>
  </si>
  <si>
    <t>De rangement, cinq tablettes réglables 18" x 36" X 72" et vérouillable</t>
  </si>
  <si>
    <t>Bureau</t>
  </si>
  <si>
    <t>Fini mélamine 48"L X 30"P x 30"H avec plateau à clavier - pour élèves pouvant accueillir 2 échans et un ordinateur et avec tablette pour clavier</t>
  </si>
  <si>
    <t>Pour l'enseignante ou l'enseignant en classe - Fini mélamine 48"L X 30"P x 30"H avec plateau à clavier</t>
  </si>
  <si>
    <t>Chaise</t>
  </si>
  <si>
    <t>Cinq pattes, pour bureau de travail avec appui-bras (pour élèves)</t>
  </si>
  <si>
    <t>Pour l'enseignante ou l'enseignant</t>
  </si>
  <si>
    <t>Classeur</t>
  </si>
  <si>
    <t>Latéral, profondeur 18",  largeur 36" à 4 tiroirs</t>
  </si>
  <si>
    <t>Repose-pied</t>
  </si>
  <si>
    <t>Repose-pieds réglable Fellowes</t>
  </si>
  <si>
    <t>Tables</t>
  </si>
  <si>
    <t>Meuble support pour imprimante avec rangement</t>
  </si>
  <si>
    <t>Tablette</t>
  </si>
  <si>
    <t xml:space="preserve">Rglable, pour clavier, à ajouter aux bureaux de travail </t>
  </si>
  <si>
    <t>Toutes</t>
  </si>
  <si>
    <t>Cl, Bp</t>
  </si>
  <si>
    <t>Cl</t>
  </si>
  <si>
    <t>Bp</t>
  </si>
  <si>
    <t>Agrafeuse</t>
  </si>
  <si>
    <t>Capacité de 40 feuilles de marque Swingline</t>
  </si>
  <si>
    <t>Câble</t>
  </si>
  <si>
    <t>DB25-DB25, pour relier ordinateurs aux partageurs d'imprimantes</t>
  </si>
  <si>
    <t>Canon</t>
  </si>
  <si>
    <t>Pour projection</t>
  </si>
  <si>
    <t>Casque</t>
  </si>
  <si>
    <t>D'écoute, pour appareil téléphonique</t>
  </si>
  <si>
    <t>Corbeille</t>
  </si>
  <si>
    <t>Avec un côté poubelle et un côté recyclage</t>
  </si>
  <si>
    <t>Imprimante</t>
  </si>
  <si>
    <t>Multifonctions, de type Xerox WorkCentre3345 (Format lettre et légal / Performance de 42 pages à la minute)</t>
  </si>
  <si>
    <t>Logiciel</t>
  </si>
  <si>
    <t>De bureautique, de type Office, pour élèves</t>
  </si>
  <si>
    <t>De bureautique de type Office, pour enseignant</t>
  </si>
  <si>
    <t>Moniteur</t>
  </si>
  <si>
    <t>Pour ordinateur</t>
  </si>
  <si>
    <t>Ordinateur</t>
  </si>
  <si>
    <t>Description à  valider (voir programme de secrétariat) - Processeur Pentium 200, 215Ko de cache P"B, 32 Mo de mémoire RAM, unité de disque 9 cm de 1, 44 Mo, disque rigide 2,5 GB, carte SVGA, écran 15" SVGA,</t>
  </si>
  <si>
    <t>Outil numérique</t>
  </si>
  <si>
    <t>Téléphone intelligent, tablette ou autre au choix de l'organisme scolaire, pour la retranscription de texte</t>
  </si>
  <si>
    <t>Perforateur</t>
  </si>
  <si>
    <t>Ajustable, de marque Raopesco</t>
  </si>
  <si>
    <t>Porte-copies</t>
  </si>
  <si>
    <t>À bras flexible, incluant support de fixation</t>
  </si>
  <si>
    <t>Protecteur</t>
  </si>
  <si>
    <t>De surtention, six prises, disjoncteur et voyant lumineux, cordon 6"</t>
  </si>
  <si>
    <t>Tableau</t>
  </si>
  <si>
    <t>Interactif, avec équipements nécessaires dont un pointeur</t>
  </si>
  <si>
    <t>Téléphone</t>
  </si>
  <si>
    <t>Professionnel IP, réglage du volume, touche de libéraiton, touche de garde, touches de fonctions et de lgines, module de sonnerie et module de sélection de ligne / Accès interurbain</t>
  </si>
  <si>
    <t>Appareillage et outillage</t>
  </si>
  <si>
    <t>Ressources matérielles</t>
  </si>
  <si>
    <t>Abonnement</t>
  </si>
  <si>
    <t>À l'Inforoute notariale, pour la partie notariale du cours</t>
  </si>
  <si>
    <t>Agrafes</t>
  </si>
  <si>
    <t>Régulières - boîte de 5 000</t>
  </si>
  <si>
    <t>Cartouche</t>
  </si>
  <si>
    <t>Pour imprimante multifonction, noir</t>
  </si>
  <si>
    <t>Pour imprimante multifonction, couleur</t>
  </si>
  <si>
    <t>Chemises</t>
  </si>
  <si>
    <t xml:space="preserve">Suspendue, format légel, boîte de 20 </t>
  </si>
  <si>
    <t>Format légal, de couleur, boîte de 100</t>
  </si>
  <si>
    <t>Format légal, ivoire, boîte de 100</t>
  </si>
  <si>
    <t>Ciseau</t>
  </si>
  <si>
    <t>10" en acier inoxydable</t>
  </si>
  <si>
    <t>Dégrafeuses</t>
  </si>
  <si>
    <t>Caoutchoutées</t>
  </si>
  <si>
    <t>Encadrement de stage</t>
  </si>
  <si>
    <t>Entretien</t>
  </si>
  <si>
    <t>Pour les logiciels, installation et configuration des logiciels, mise à jour des nouvelles versions</t>
  </si>
  <si>
    <t>Étiquettes</t>
  </si>
  <si>
    <t>Blanches, autocollantes, pour chemise, paquet de 70</t>
  </si>
  <si>
    <t>Formulaire</t>
  </si>
  <si>
    <t>De procédure civile, modèles d'actes de procédure civile, (Auteur: Francine Payette / Éditeur: Wilson &amp; Lafleur)</t>
  </si>
  <si>
    <t>Impression</t>
  </si>
  <si>
    <t>Divers documents pédagogiques et didactiques</t>
  </si>
  <si>
    <t>Livre</t>
  </si>
  <si>
    <t>Des procès-verbaux et résolutions, livre de l'entreprise (modèle disponible chez CRAC)</t>
  </si>
  <si>
    <t>De bureautique, de type Adobe Acrobat Pro DC</t>
  </si>
  <si>
    <t>De production de vidéos, CAMTASIA, support annuel</t>
  </si>
  <si>
    <t>De production de vidéos, CAMTASIA ou autre, licence</t>
  </si>
  <si>
    <t>Manuel</t>
  </si>
  <si>
    <t>Divers manuels de référence pour les procédures contentieuses, les procédures non contentieuses, la correspondance juridique, etc.</t>
  </si>
  <si>
    <t>Marqueurs</t>
  </si>
  <si>
    <t>Indélébile, pointe biseautée, paquet de 4</t>
  </si>
  <si>
    <t>Onglets</t>
  </si>
  <si>
    <t>Pour chemines suspendues, paquet de 50 - 3 !3/2" (comprenant les étiquettes)</t>
  </si>
  <si>
    <t>Papier</t>
  </si>
  <si>
    <t>Pour imprimante, format lettre - boîte de 5 000</t>
  </si>
  <si>
    <t>Pour imprimante, format légal - boîte de 5000</t>
  </si>
  <si>
    <t>Soutien technique</t>
  </si>
  <si>
    <t>Pour la plateforme web, le support technique, l'hébergement et le réseau</t>
  </si>
  <si>
    <t>Trombones</t>
  </si>
  <si>
    <t>Divers, boîte de 100</t>
  </si>
  <si>
    <t>Volume</t>
  </si>
  <si>
    <t>À contenu juridique ou accès à du contenu juridique en ligne, en soutien pour l'enseignante ou l'enseignant</t>
  </si>
  <si>
    <t>8-10</t>
  </si>
  <si>
    <t>2-4-5-6-9-10</t>
  </si>
  <si>
    <t>2-3-4-5-6-8-9-10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</si>
</sst>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horizontal="center" vertical="center" wrapText="1"/>
    </xf>
    <xf numFmtId="44" fontId="4" fillId="0" borderId="1" xfId="2" applyFont="1" applyFill="1" applyBorder="1" applyAlignment="1">
      <alignment horizontal="right" vertical="center" wrapText="1"/>
    </xf>
    <xf numFmtId="0" fontId="5" fillId="0" borderId="1" xfId="3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3" applyFont="1" applyFill="1" applyBorder="1" applyAlignment="1">
      <alignment horizont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</cellXfs>
  <cellStyles count="5">
    <cellStyle name="Milliers" xfId="1" builtinId="3"/>
    <cellStyle name="Monétaire" xfId="2" builtinId="4"/>
    <cellStyle name="Normal" xfId="0" builtinId="0"/>
    <cellStyle name="Normal 2" xfId="3" xr:uid="{00000000-0005-0000-0000-000003000000}"/>
    <cellStyle name="Normal 2 2" xfId="4" xr:uid="{00000000-0005-0000-0000-000004000000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MEQ_w3_couleur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MEQ_w3_couleu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690562</xdr:colOff>
      <xdr:row>4</xdr:row>
      <xdr:rowOff>182440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3818CB88-A5AC-4A5E-AB67-8AFA1FDE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71812" cy="103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690562</xdr:colOff>
      <xdr:row>4</xdr:row>
      <xdr:rowOff>182440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18A8D801-17A7-44A1-8523-D45B647C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71812" cy="103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0925F2-E8ED-47BE-B02D-941F109B5290}" name="Tableau2" displayName="Tableau2" ref="A7:L32" totalsRowShown="0" dataDxfId="16" headerRowBorderDxfId="30" tableBorderDxfId="31" totalsRowBorderDxfId="29">
  <autoFilter ref="A7:L32" xr:uid="{00000000-0009-0000-0000-000000000000}"/>
  <tableColumns count="12">
    <tableColumn id="1" xr3:uid="{125247FB-EAA4-4CD8-A130-4E8AD557E413}" name="Programme" dataDxfId="28" dataCellStyle="Normal 2"/>
    <tableColumn id="2" xr3:uid="{F8463198-A8E9-4E70-9E30-F89F61789A6B}" name="Nom du programme" dataDxfId="27" dataCellStyle="Normal 2"/>
    <tableColumn id="3" xr3:uid="{8CAE3D1D-7411-4166-9E95-AD7956ED930E}" name="N° de catégorie" dataDxfId="26" dataCellStyle="Normal 2"/>
    <tableColumn id="4" xr3:uid="{C4DF71A1-3D04-47C0-A5AF-5D45C771D253}" name="Nom de catégorie" dataDxfId="25" dataCellStyle="Normal 2"/>
    <tableColumn id="5" xr3:uid="{6CB9FA6C-AEFA-48C1-A95F-99D2EA51C5B6}" name="Article " dataDxfId="24" dataCellStyle="Normal 2"/>
    <tableColumn id="6" xr3:uid="{39653105-93BD-4162-B832-E1D2CD14DCB2}" name="Description " dataDxfId="23" dataCellStyle="Normal 2"/>
    <tableColumn id="7" xr3:uid="{7C36166A-AD9C-4A5C-8908-681811E202EF}" name="Quantité" dataDxfId="22" dataCellStyle="Normal 2"/>
    <tableColumn id="8" xr3:uid="{A4767966-037D-44A6-92EA-53DEE38723BE}" name="Coût unitaire (Hors taxes)" dataDxfId="21" dataCellStyle="Monétaire"/>
    <tableColumn id="9" xr3:uid="{CC2C75F6-6645-40F8-B21D-CE0C6AFE03B4}" name="Coût total" dataDxfId="20" dataCellStyle="Monétaire">
      <calculatedColumnFormula>Tableau2[[#This Row],[Quantité]]*Tableau2[[#This Row],[Coût unitaire (Hors taxes)]]</calculatedColumnFormula>
    </tableColumn>
    <tableColumn id="10" xr3:uid="{83B42329-4573-45C5-8661-7CAA623801B1}" name="Durée de vie " dataDxfId="19" dataCellStyle="Normal 2"/>
    <tableColumn id="11" xr3:uid="{F6C49AE4-1B46-4231-81E7-E1092E3609CB}" name="Compétence principale" dataDxfId="18" dataCellStyle="Normal 2"/>
    <tableColumn id="12" xr3:uid="{08D42CC0-DD90-4E86-AB12-420D34EF58ED}" name="Local" dataDxfId="17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41D9A0-C40A-4732-8715-16A0E896011E}" name="Tableau3" displayName="Tableau3" ref="A7:L33" totalsRowShown="0" headerRowDxfId="1" headerRowBorderDxfId="14" tableBorderDxfId="15" totalsRowBorderDxfId="13">
  <autoFilter ref="A7:L33" xr:uid="{0B3597F4-374D-449E-8CB4-10D25C5674D5}"/>
  <tableColumns count="12">
    <tableColumn id="1" xr3:uid="{EE83F903-8896-4C98-B534-A4A992179756}" name="Programme" dataDxfId="12" dataCellStyle="Normal 2"/>
    <tableColumn id="2" xr3:uid="{AD2838EC-6217-444E-A8AA-44EC0E1D2421}" name="Nom du programme" dataDxfId="11" dataCellStyle="Normal 2"/>
    <tableColumn id="3" xr3:uid="{0685BDD4-6D37-4EC8-93E1-CAEF113DB470}" name="N° de catégorie" dataDxfId="10" dataCellStyle="Normal 2"/>
    <tableColumn id="4" xr3:uid="{ECF5993E-6042-4ACF-8DA3-2F892CE23011}" name="Nom de catégorie" dataDxfId="9" dataCellStyle="Normal 2"/>
    <tableColumn id="5" xr3:uid="{7DB20A73-B2B8-4474-8017-58C96C084C59}" name="Article " dataDxfId="8" dataCellStyle="Normal 2"/>
    <tableColumn id="6" xr3:uid="{F9F5E4CC-CEE2-486E-B2D3-D9EDD277CD40}" name="Description " dataDxfId="7" dataCellStyle="Normal 2"/>
    <tableColumn id="7" xr3:uid="{0D496560-90BA-4417-8F75-EB2891473C8C}" name="Quantité" dataDxfId="6" dataCellStyle="Normal 2"/>
    <tableColumn id="8" xr3:uid="{9CC50565-A099-43EE-BFCF-B51C1691FBD1}" name="Coût unitaire (hors taxes)" dataDxfId="5" dataCellStyle="Monétaire"/>
    <tableColumn id="9" xr3:uid="{5102D877-7560-47DE-A40A-B9740871FC67}" name="Coût total" dataDxfId="0" dataCellStyle="Monétaire">
      <calculatedColumnFormula>Tableau3[[#This Row],[Quantité]]*Tableau3[[#This Row],[Coût unitaire (hors taxes)]]</calculatedColumnFormula>
    </tableColumn>
    <tableColumn id="10" xr3:uid="{6FB949AF-CEA7-4714-A948-DF8C594861F2}" name="Taux de remplacement annuel (%)" dataDxfId="4" dataCellStyle="Normal 2"/>
    <tableColumn id="11" xr3:uid="{E612544B-3F04-43CF-B258-E477A5588071}" name="Compétence principale" dataDxfId="3" dataCellStyle="Normal 2"/>
    <tableColumn id="12" xr3:uid="{F866D890-EB10-4C42-A258-DFADE9FD10F2}" name="Local" dataDxfId="2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32"/>
  <sheetViews>
    <sheetView tabSelected="1" zoomScale="80" zoomScaleNormal="80" workbookViewId="0"/>
  </sheetViews>
  <sheetFormatPr baseColWidth="10" defaultRowHeight="14.5"/>
  <cols>
    <col min="1" max="1" width="18.36328125" style="1" bestFit="1" customWidth="1"/>
    <col min="2" max="2" width="26.1796875" style="1" bestFit="1" customWidth="1"/>
    <col min="3" max="3" width="22.36328125" bestFit="1" customWidth="1"/>
    <col min="4" max="4" width="24.54296875" bestFit="1" customWidth="1"/>
    <col min="5" max="5" width="27.7265625" customWidth="1"/>
    <col min="6" max="6" width="40.7265625" customWidth="1"/>
    <col min="7" max="7" width="15.54296875" bestFit="1" customWidth="1"/>
    <col min="8" max="8" width="19.6328125" bestFit="1" customWidth="1"/>
    <col min="9" max="9" width="16.453125" bestFit="1" customWidth="1"/>
    <col min="10" max="10" width="15.90625" bestFit="1" customWidth="1"/>
    <col min="11" max="11" width="19.6328125" bestFit="1" customWidth="1"/>
    <col min="12" max="12" width="12.08984375" style="1" bestFit="1" customWidth="1"/>
  </cols>
  <sheetData>
    <row r="3" spans="1:12" ht="21">
      <c r="C3" s="12" t="s">
        <v>16</v>
      </c>
      <c r="D3" s="12"/>
      <c r="E3" s="12"/>
      <c r="F3" s="12"/>
      <c r="G3" s="12"/>
      <c r="H3" s="12"/>
      <c r="I3" s="12"/>
      <c r="J3" s="12"/>
    </row>
    <row r="4" spans="1:12" ht="17">
      <c r="A4" s="11" t="s">
        <v>15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7" spans="1:12" s="4" customFormat="1" ht="29" customHeight="1">
      <c r="A7" s="16" t="s">
        <v>0</v>
      </c>
      <c r="B7" s="17" t="s">
        <v>9</v>
      </c>
      <c r="C7" s="14" t="s">
        <v>11</v>
      </c>
      <c r="D7" s="14" t="s">
        <v>10</v>
      </c>
      <c r="E7" s="14" t="s">
        <v>1</v>
      </c>
      <c r="F7" s="14" t="s">
        <v>2</v>
      </c>
      <c r="G7" s="14" t="s">
        <v>3</v>
      </c>
      <c r="H7" s="15" t="s">
        <v>4</v>
      </c>
      <c r="I7" s="15" t="s">
        <v>8</v>
      </c>
      <c r="J7" s="14" t="s">
        <v>5</v>
      </c>
      <c r="K7" s="14" t="s">
        <v>6</v>
      </c>
      <c r="L7" s="18" t="s">
        <v>7</v>
      </c>
    </row>
    <row r="8" spans="1:12" s="23" customFormat="1" ht="28">
      <c r="A8" s="20">
        <v>5373</v>
      </c>
      <c r="B8" s="7" t="s">
        <v>17</v>
      </c>
      <c r="C8" s="7">
        <v>1</v>
      </c>
      <c r="D8" s="7" t="s">
        <v>18</v>
      </c>
      <c r="E8" s="21" t="s">
        <v>19</v>
      </c>
      <c r="F8" s="21" t="s">
        <v>20</v>
      </c>
      <c r="G8" s="7">
        <v>2</v>
      </c>
      <c r="H8" s="8">
        <v>330</v>
      </c>
      <c r="I8" s="8">
        <f>Tableau2[[#This Row],[Quantité]]*Tableau2[[#This Row],[Coût unitaire (Hors taxes)]]</f>
        <v>660</v>
      </c>
      <c r="J8" s="7">
        <v>25</v>
      </c>
      <c r="K8" s="7" t="s">
        <v>35</v>
      </c>
      <c r="L8" s="22" t="s">
        <v>36</v>
      </c>
    </row>
    <row r="9" spans="1:12" s="23" customFormat="1" ht="56">
      <c r="A9" s="20">
        <v>5373</v>
      </c>
      <c r="B9" s="7" t="s">
        <v>17</v>
      </c>
      <c r="C9" s="7">
        <v>1</v>
      </c>
      <c r="D9" s="7" t="s">
        <v>18</v>
      </c>
      <c r="E9" s="21" t="s">
        <v>21</v>
      </c>
      <c r="F9" s="21" t="s">
        <v>22</v>
      </c>
      <c r="G9" s="7">
        <v>21</v>
      </c>
      <c r="H9" s="8">
        <v>220</v>
      </c>
      <c r="I9" s="8">
        <f>Tableau2[[#This Row],[Quantité]]*Tableau2[[#This Row],[Coût unitaire (Hors taxes)]]</f>
        <v>4620</v>
      </c>
      <c r="J9" s="7">
        <v>20</v>
      </c>
      <c r="K9" s="7" t="s">
        <v>35</v>
      </c>
      <c r="L9" s="22" t="s">
        <v>37</v>
      </c>
    </row>
    <row r="10" spans="1:12" s="23" customFormat="1" ht="42">
      <c r="A10" s="20">
        <v>5373</v>
      </c>
      <c r="B10" s="7" t="s">
        <v>17</v>
      </c>
      <c r="C10" s="7">
        <v>1</v>
      </c>
      <c r="D10" s="7" t="s">
        <v>18</v>
      </c>
      <c r="E10" s="21" t="s">
        <v>21</v>
      </c>
      <c r="F10" s="21" t="s">
        <v>23</v>
      </c>
      <c r="G10" s="7">
        <v>1</v>
      </c>
      <c r="H10" s="8">
        <v>432</v>
      </c>
      <c r="I10" s="8">
        <f>Tableau2[[#This Row],[Quantité]]*Tableau2[[#This Row],[Coût unitaire (Hors taxes)]]</f>
        <v>432</v>
      </c>
      <c r="J10" s="7">
        <v>20</v>
      </c>
      <c r="K10" s="7" t="s">
        <v>35</v>
      </c>
      <c r="L10" s="22" t="s">
        <v>37</v>
      </c>
    </row>
    <row r="11" spans="1:12" s="23" customFormat="1" ht="28">
      <c r="A11" s="20">
        <v>5373</v>
      </c>
      <c r="B11" s="7" t="s">
        <v>17</v>
      </c>
      <c r="C11" s="7">
        <v>1</v>
      </c>
      <c r="D11" s="7" t="s">
        <v>18</v>
      </c>
      <c r="E11" s="21" t="s">
        <v>24</v>
      </c>
      <c r="F11" s="21" t="s">
        <v>25</v>
      </c>
      <c r="G11" s="7">
        <v>21</v>
      </c>
      <c r="H11" s="8">
        <v>100</v>
      </c>
      <c r="I11" s="8">
        <f>Tableau2[[#This Row],[Quantité]]*Tableau2[[#This Row],[Coût unitaire (Hors taxes)]]</f>
        <v>2100</v>
      </c>
      <c r="J11" s="7">
        <v>20</v>
      </c>
      <c r="K11" s="7" t="s">
        <v>35</v>
      </c>
      <c r="L11" s="22" t="s">
        <v>37</v>
      </c>
    </row>
    <row r="12" spans="1:12" s="23" customFormat="1">
      <c r="A12" s="20">
        <v>5373</v>
      </c>
      <c r="B12" s="7" t="s">
        <v>17</v>
      </c>
      <c r="C12" s="7">
        <v>1</v>
      </c>
      <c r="D12" s="7" t="s">
        <v>18</v>
      </c>
      <c r="E12" s="21" t="s">
        <v>24</v>
      </c>
      <c r="F12" s="21" t="s">
        <v>26</v>
      </c>
      <c r="G12" s="7">
        <v>1</v>
      </c>
      <c r="H12" s="8">
        <v>175</v>
      </c>
      <c r="I12" s="8">
        <f>Tableau2[[#This Row],[Quantité]]*Tableau2[[#This Row],[Coût unitaire (Hors taxes)]]</f>
        <v>175</v>
      </c>
      <c r="J12" s="7">
        <v>20</v>
      </c>
      <c r="K12" s="7" t="s">
        <v>35</v>
      </c>
      <c r="L12" s="22" t="s">
        <v>38</v>
      </c>
    </row>
    <row r="13" spans="1:12" s="23" customFormat="1" ht="28">
      <c r="A13" s="20">
        <v>5373</v>
      </c>
      <c r="B13" s="7" t="s">
        <v>17</v>
      </c>
      <c r="C13" s="7">
        <v>1</v>
      </c>
      <c r="D13" s="7" t="s">
        <v>18</v>
      </c>
      <c r="E13" s="21" t="s">
        <v>27</v>
      </c>
      <c r="F13" s="21" t="s">
        <v>28</v>
      </c>
      <c r="G13" s="7">
        <v>1</v>
      </c>
      <c r="H13" s="8">
        <v>446</v>
      </c>
      <c r="I13" s="8">
        <f>Tableau2[[#This Row],[Quantité]]*Tableau2[[#This Row],[Coût unitaire (Hors taxes)]]</f>
        <v>446</v>
      </c>
      <c r="J13" s="7">
        <v>25</v>
      </c>
      <c r="K13" s="7" t="s">
        <v>35</v>
      </c>
      <c r="L13" s="22" t="s">
        <v>37</v>
      </c>
    </row>
    <row r="14" spans="1:12" s="23" customFormat="1">
      <c r="A14" s="20">
        <v>5373</v>
      </c>
      <c r="B14" s="7" t="s">
        <v>17</v>
      </c>
      <c r="C14" s="7">
        <v>1</v>
      </c>
      <c r="D14" s="7" t="s">
        <v>18</v>
      </c>
      <c r="E14" s="21" t="s">
        <v>29</v>
      </c>
      <c r="F14" s="21" t="s">
        <v>30</v>
      </c>
      <c r="G14" s="7">
        <v>20</v>
      </c>
      <c r="H14" s="8">
        <v>35</v>
      </c>
      <c r="I14" s="8">
        <f>Tableau2[[#This Row],[Quantité]]*Tableau2[[#This Row],[Coût unitaire (Hors taxes)]]</f>
        <v>700</v>
      </c>
      <c r="J14" s="7">
        <v>10</v>
      </c>
      <c r="K14" s="7" t="s">
        <v>35</v>
      </c>
      <c r="L14" s="22" t="s">
        <v>37</v>
      </c>
    </row>
    <row r="15" spans="1:12" s="23" customFormat="1" ht="28">
      <c r="A15" s="20">
        <v>5373</v>
      </c>
      <c r="B15" s="7" t="s">
        <v>17</v>
      </c>
      <c r="C15" s="7">
        <v>1</v>
      </c>
      <c r="D15" s="7" t="s">
        <v>18</v>
      </c>
      <c r="E15" s="21" t="s">
        <v>31</v>
      </c>
      <c r="F15" s="21" t="s">
        <v>32</v>
      </c>
      <c r="G15" s="7">
        <v>2</v>
      </c>
      <c r="H15" s="8">
        <v>110</v>
      </c>
      <c r="I15" s="8">
        <f>Tableau2[[#This Row],[Quantité]]*Tableau2[[#This Row],[Coût unitaire (Hors taxes)]]</f>
        <v>220</v>
      </c>
      <c r="J15" s="7">
        <v>25</v>
      </c>
      <c r="K15" s="7" t="s">
        <v>35</v>
      </c>
      <c r="L15" s="22" t="s">
        <v>37</v>
      </c>
    </row>
    <row r="16" spans="1:12" s="23" customFormat="1" ht="28">
      <c r="A16" s="20">
        <v>5373</v>
      </c>
      <c r="B16" s="7" t="s">
        <v>17</v>
      </c>
      <c r="C16" s="7">
        <v>1</v>
      </c>
      <c r="D16" s="7" t="s">
        <v>18</v>
      </c>
      <c r="E16" s="21" t="s">
        <v>33</v>
      </c>
      <c r="F16" s="21" t="s">
        <v>34</v>
      </c>
      <c r="G16" s="7">
        <v>20</v>
      </c>
      <c r="H16" s="8">
        <v>50</v>
      </c>
      <c r="I16" s="8">
        <f>Tableau2[[#This Row],[Quantité]]*Tableau2[[#This Row],[Coût unitaire (Hors taxes)]]</f>
        <v>1000</v>
      </c>
      <c r="J16" s="7">
        <v>10</v>
      </c>
      <c r="K16" s="7" t="s">
        <v>35</v>
      </c>
      <c r="L16" s="22" t="s">
        <v>37</v>
      </c>
    </row>
    <row r="17" spans="1:12" s="23" customFormat="1">
      <c r="A17" s="20">
        <v>5373</v>
      </c>
      <c r="B17" s="7" t="s">
        <v>17</v>
      </c>
      <c r="C17" s="7">
        <v>2</v>
      </c>
      <c r="D17" s="7" t="s">
        <v>70</v>
      </c>
      <c r="E17" s="21" t="s">
        <v>39</v>
      </c>
      <c r="F17" s="21" t="s">
        <v>40</v>
      </c>
      <c r="G17" s="7">
        <v>4</v>
      </c>
      <c r="H17" s="8">
        <v>28</v>
      </c>
      <c r="I17" s="8">
        <f>Tableau2[[#This Row],[Quantité]]*Tableau2[[#This Row],[Coût unitaire (Hors taxes)]]</f>
        <v>112</v>
      </c>
      <c r="J17" s="7">
        <v>5</v>
      </c>
      <c r="K17" s="7" t="s">
        <v>35</v>
      </c>
      <c r="L17" s="22" t="s">
        <v>36</v>
      </c>
    </row>
    <row r="18" spans="1:12" s="23" customFormat="1" ht="28">
      <c r="A18" s="20">
        <v>5373</v>
      </c>
      <c r="B18" s="7" t="s">
        <v>17</v>
      </c>
      <c r="C18" s="7">
        <v>2</v>
      </c>
      <c r="D18" s="7" t="s">
        <v>70</v>
      </c>
      <c r="E18" s="21" t="s">
        <v>41</v>
      </c>
      <c r="F18" s="21" t="s">
        <v>42</v>
      </c>
      <c r="G18" s="7">
        <v>21</v>
      </c>
      <c r="H18" s="8">
        <v>30</v>
      </c>
      <c r="I18" s="8">
        <f>Tableau2[[#This Row],[Quantité]]*Tableau2[[#This Row],[Coût unitaire (Hors taxes)]]</f>
        <v>630</v>
      </c>
      <c r="J18" s="7">
        <v>10</v>
      </c>
      <c r="K18" s="7" t="s">
        <v>35</v>
      </c>
      <c r="L18" s="22" t="s">
        <v>37</v>
      </c>
    </row>
    <row r="19" spans="1:12" s="23" customFormat="1">
      <c r="A19" s="20">
        <v>5373</v>
      </c>
      <c r="B19" s="7" t="s">
        <v>17</v>
      </c>
      <c r="C19" s="7">
        <v>2</v>
      </c>
      <c r="D19" s="7" t="s">
        <v>70</v>
      </c>
      <c r="E19" s="21" t="s">
        <v>43</v>
      </c>
      <c r="F19" s="21" t="s">
        <v>44</v>
      </c>
      <c r="G19" s="7">
        <v>1</v>
      </c>
      <c r="H19" s="8">
        <v>600</v>
      </c>
      <c r="I19" s="8">
        <f>Tableau2[[#This Row],[Quantité]]*Tableau2[[#This Row],[Coût unitaire (Hors taxes)]]</f>
        <v>600</v>
      </c>
      <c r="J19" s="7">
        <v>5</v>
      </c>
      <c r="K19" s="7" t="s">
        <v>35</v>
      </c>
      <c r="L19" s="22" t="s">
        <v>37</v>
      </c>
    </row>
    <row r="20" spans="1:12" s="23" customFormat="1">
      <c r="A20" s="20">
        <v>5373</v>
      </c>
      <c r="B20" s="7" t="s">
        <v>17</v>
      </c>
      <c r="C20" s="7">
        <v>2</v>
      </c>
      <c r="D20" s="7" t="s">
        <v>70</v>
      </c>
      <c r="E20" s="21" t="s">
        <v>45</v>
      </c>
      <c r="F20" s="21" t="s">
        <v>46</v>
      </c>
      <c r="G20" s="7">
        <v>1</v>
      </c>
      <c r="H20" s="8">
        <v>310</v>
      </c>
      <c r="I20" s="8">
        <f>Tableau2[[#This Row],[Quantité]]*Tableau2[[#This Row],[Coût unitaire (Hors taxes)]]</f>
        <v>310</v>
      </c>
      <c r="J20" s="7">
        <v>5</v>
      </c>
      <c r="K20" s="7" t="s">
        <v>35</v>
      </c>
      <c r="L20" s="22" t="s">
        <v>38</v>
      </c>
    </row>
    <row r="21" spans="1:12" s="23" customFormat="1">
      <c r="A21" s="20">
        <v>5373</v>
      </c>
      <c r="B21" s="7" t="s">
        <v>17</v>
      </c>
      <c r="C21" s="7">
        <v>2</v>
      </c>
      <c r="D21" s="7" t="s">
        <v>70</v>
      </c>
      <c r="E21" s="21" t="s">
        <v>47</v>
      </c>
      <c r="F21" s="21" t="s">
        <v>48</v>
      </c>
      <c r="G21" s="7">
        <v>3</v>
      </c>
      <c r="H21" s="8">
        <v>33</v>
      </c>
      <c r="I21" s="8">
        <f>Tableau2[[#This Row],[Quantité]]*Tableau2[[#This Row],[Coût unitaire (Hors taxes)]]</f>
        <v>99</v>
      </c>
      <c r="J21" s="7">
        <v>15</v>
      </c>
      <c r="K21" s="7" t="s">
        <v>35</v>
      </c>
      <c r="L21" s="22" t="s">
        <v>36</v>
      </c>
    </row>
    <row r="22" spans="1:12" s="23" customFormat="1" ht="42">
      <c r="A22" s="20">
        <v>5373</v>
      </c>
      <c r="B22" s="7" t="s">
        <v>17</v>
      </c>
      <c r="C22" s="7">
        <v>2</v>
      </c>
      <c r="D22" s="7" t="s">
        <v>70</v>
      </c>
      <c r="E22" s="21" t="s">
        <v>49</v>
      </c>
      <c r="F22" s="21" t="s">
        <v>50</v>
      </c>
      <c r="G22" s="7">
        <v>2</v>
      </c>
      <c r="H22" s="8">
        <v>680</v>
      </c>
      <c r="I22" s="8">
        <f>Tableau2[[#This Row],[Quantité]]*Tableau2[[#This Row],[Coût unitaire (Hors taxes)]]</f>
        <v>1360</v>
      </c>
      <c r="J22" s="7">
        <v>5</v>
      </c>
      <c r="K22" s="7" t="s">
        <v>35</v>
      </c>
      <c r="L22" s="22" t="s">
        <v>36</v>
      </c>
    </row>
    <row r="23" spans="1:12" s="23" customFormat="1">
      <c r="A23" s="20">
        <v>5373</v>
      </c>
      <c r="B23" s="7" t="s">
        <v>17</v>
      </c>
      <c r="C23" s="7">
        <v>2</v>
      </c>
      <c r="D23" s="7" t="s">
        <v>70</v>
      </c>
      <c r="E23" s="21" t="s">
        <v>51</v>
      </c>
      <c r="F23" s="21" t="s">
        <v>52</v>
      </c>
      <c r="G23" s="7">
        <v>20</v>
      </c>
      <c r="H23" s="8">
        <v>66.55</v>
      </c>
      <c r="I23" s="8">
        <f>Tableau2[[#This Row],[Quantité]]*Tableau2[[#This Row],[Coût unitaire (Hors taxes)]]</f>
        <v>1331</v>
      </c>
      <c r="J23" s="7">
        <v>5</v>
      </c>
      <c r="K23" s="7" t="s">
        <v>35</v>
      </c>
      <c r="L23" s="22" t="s">
        <v>37</v>
      </c>
    </row>
    <row r="24" spans="1:12" s="23" customFormat="1" ht="28">
      <c r="A24" s="20">
        <v>5373</v>
      </c>
      <c r="B24" s="7" t="s">
        <v>17</v>
      </c>
      <c r="C24" s="7">
        <v>2</v>
      </c>
      <c r="D24" s="7" t="s">
        <v>70</v>
      </c>
      <c r="E24" s="21" t="s">
        <v>51</v>
      </c>
      <c r="F24" s="21" t="s">
        <v>53</v>
      </c>
      <c r="G24" s="7">
        <v>1</v>
      </c>
      <c r="H24" s="8">
        <v>249</v>
      </c>
      <c r="I24" s="8">
        <f>Tableau2[[#This Row],[Quantité]]*Tableau2[[#This Row],[Coût unitaire (Hors taxes)]]</f>
        <v>249</v>
      </c>
      <c r="J24" s="7">
        <v>5</v>
      </c>
      <c r="K24" s="7" t="s">
        <v>35</v>
      </c>
      <c r="L24" s="22" t="s">
        <v>36</v>
      </c>
    </row>
    <row r="25" spans="1:12" s="23" customFormat="1">
      <c r="A25" s="20">
        <v>5373</v>
      </c>
      <c r="B25" s="7" t="s">
        <v>17</v>
      </c>
      <c r="C25" s="7">
        <v>2</v>
      </c>
      <c r="D25" s="7" t="s">
        <v>70</v>
      </c>
      <c r="E25" s="21" t="s">
        <v>54</v>
      </c>
      <c r="F25" s="21" t="s">
        <v>55</v>
      </c>
      <c r="G25" s="7">
        <v>21</v>
      </c>
      <c r="H25" s="8">
        <v>125.42</v>
      </c>
      <c r="I25" s="8">
        <f>Tableau2[[#This Row],[Quantité]]*Tableau2[[#This Row],[Coût unitaire (Hors taxes)]]</f>
        <v>2633.82</v>
      </c>
      <c r="J25" s="7">
        <v>5</v>
      </c>
      <c r="K25" s="7" t="s">
        <v>35</v>
      </c>
      <c r="L25" s="22" t="s">
        <v>37</v>
      </c>
    </row>
    <row r="26" spans="1:12" s="23" customFormat="1" ht="84">
      <c r="A26" s="20">
        <v>5373</v>
      </c>
      <c r="B26" s="7" t="s">
        <v>17</v>
      </c>
      <c r="C26" s="7">
        <v>2</v>
      </c>
      <c r="D26" s="7" t="s">
        <v>70</v>
      </c>
      <c r="E26" s="21" t="s">
        <v>56</v>
      </c>
      <c r="F26" s="21" t="s">
        <v>57</v>
      </c>
      <c r="G26" s="7">
        <v>21</v>
      </c>
      <c r="H26" s="8">
        <v>833</v>
      </c>
      <c r="I26" s="8">
        <f>Tableau2[[#This Row],[Quantité]]*Tableau2[[#This Row],[Coût unitaire (Hors taxes)]]</f>
        <v>17493</v>
      </c>
      <c r="J26" s="7">
        <v>5</v>
      </c>
      <c r="K26" s="7" t="s">
        <v>35</v>
      </c>
      <c r="L26" s="22" t="s">
        <v>36</v>
      </c>
    </row>
    <row r="27" spans="1:12" s="23" customFormat="1" ht="42">
      <c r="A27" s="20">
        <v>5373</v>
      </c>
      <c r="B27" s="7" t="s">
        <v>17</v>
      </c>
      <c r="C27" s="7">
        <v>2</v>
      </c>
      <c r="D27" s="7" t="s">
        <v>70</v>
      </c>
      <c r="E27" s="21" t="s">
        <v>58</v>
      </c>
      <c r="F27" s="21" t="s">
        <v>59</v>
      </c>
      <c r="G27" s="7">
        <v>1</v>
      </c>
      <c r="H27" s="8">
        <v>1000</v>
      </c>
      <c r="I27" s="8">
        <f>Tableau2[[#This Row],[Quantité]]*Tableau2[[#This Row],[Coût unitaire (Hors taxes)]]</f>
        <v>1000</v>
      </c>
      <c r="J27" s="7">
        <v>5</v>
      </c>
      <c r="K27" s="7" t="s">
        <v>35</v>
      </c>
      <c r="L27" s="22" t="s">
        <v>38</v>
      </c>
    </row>
    <row r="28" spans="1:12" s="23" customFormat="1">
      <c r="A28" s="20">
        <v>5373</v>
      </c>
      <c r="B28" s="7" t="s">
        <v>17</v>
      </c>
      <c r="C28" s="7">
        <v>2</v>
      </c>
      <c r="D28" s="7" t="s">
        <v>70</v>
      </c>
      <c r="E28" s="21" t="s">
        <v>60</v>
      </c>
      <c r="F28" s="21" t="s">
        <v>61</v>
      </c>
      <c r="G28" s="7">
        <v>3</v>
      </c>
      <c r="H28" s="8">
        <v>164</v>
      </c>
      <c r="I28" s="8">
        <f>Tableau2[[#This Row],[Quantité]]*Tableau2[[#This Row],[Coût unitaire (Hors taxes)]]</f>
        <v>492</v>
      </c>
      <c r="J28" s="7">
        <v>15</v>
      </c>
      <c r="K28" s="7" t="s">
        <v>35</v>
      </c>
      <c r="L28" s="22" t="s">
        <v>36</v>
      </c>
    </row>
    <row r="29" spans="1:12" s="23" customFormat="1">
      <c r="A29" s="20">
        <v>5373</v>
      </c>
      <c r="B29" s="7" t="s">
        <v>17</v>
      </c>
      <c r="C29" s="7">
        <v>2</v>
      </c>
      <c r="D29" s="7" t="s">
        <v>70</v>
      </c>
      <c r="E29" s="21" t="s">
        <v>62</v>
      </c>
      <c r="F29" s="21" t="s">
        <v>63</v>
      </c>
      <c r="G29" s="7">
        <v>20</v>
      </c>
      <c r="H29" s="8">
        <v>29.99</v>
      </c>
      <c r="I29" s="8">
        <f>Tableau2[[#This Row],[Quantité]]*Tableau2[[#This Row],[Coût unitaire (Hors taxes)]]</f>
        <v>599.79999999999995</v>
      </c>
      <c r="J29" s="7">
        <v>10</v>
      </c>
      <c r="K29" s="7" t="s">
        <v>35</v>
      </c>
      <c r="L29" s="22" t="s">
        <v>37</v>
      </c>
    </row>
    <row r="30" spans="1:12" s="23" customFormat="1" ht="28">
      <c r="A30" s="20">
        <v>5373</v>
      </c>
      <c r="B30" s="7" t="s">
        <v>17</v>
      </c>
      <c r="C30" s="7">
        <v>2</v>
      </c>
      <c r="D30" s="7" t="s">
        <v>70</v>
      </c>
      <c r="E30" s="21" t="s">
        <v>64</v>
      </c>
      <c r="F30" s="21" t="s">
        <v>65</v>
      </c>
      <c r="G30" s="7">
        <v>5</v>
      </c>
      <c r="H30" s="8">
        <v>27.49</v>
      </c>
      <c r="I30" s="8">
        <f>Tableau2[[#This Row],[Quantité]]*Tableau2[[#This Row],[Coût unitaire (Hors taxes)]]</f>
        <v>137.44999999999999</v>
      </c>
      <c r="J30" s="7">
        <v>10</v>
      </c>
      <c r="K30" s="7" t="s">
        <v>35</v>
      </c>
      <c r="L30" s="22" t="s">
        <v>37</v>
      </c>
    </row>
    <row r="31" spans="1:12" s="23" customFormat="1" ht="28">
      <c r="A31" s="20">
        <v>5373</v>
      </c>
      <c r="B31" s="7" t="s">
        <v>17</v>
      </c>
      <c r="C31" s="7">
        <v>2</v>
      </c>
      <c r="D31" s="7" t="s">
        <v>70</v>
      </c>
      <c r="E31" s="21" t="s">
        <v>66</v>
      </c>
      <c r="F31" s="21" t="s">
        <v>67</v>
      </c>
      <c r="G31" s="7">
        <v>1</v>
      </c>
      <c r="H31" s="8">
        <v>1300</v>
      </c>
      <c r="I31" s="8">
        <f>Tableau2[[#This Row],[Quantité]]*Tableau2[[#This Row],[Coût unitaire (Hors taxes)]]</f>
        <v>1300</v>
      </c>
      <c r="J31" s="7">
        <v>5</v>
      </c>
      <c r="K31" s="7" t="s">
        <v>35</v>
      </c>
      <c r="L31" s="22" t="s">
        <v>37</v>
      </c>
    </row>
    <row r="32" spans="1:12" s="23" customFormat="1" ht="70">
      <c r="A32" s="20">
        <v>5373</v>
      </c>
      <c r="B32" s="7" t="s">
        <v>17</v>
      </c>
      <c r="C32" s="7">
        <v>2</v>
      </c>
      <c r="D32" s="7" t="s">
        <v>70</v>
      </c>
      <c r="E32" s="21" t="s">
        <v>68</v>
      </c>
      <c r="F32" s="21" t="s">
        <v>69</v>
      </c>
      <c r="G32" s="7">
        <v>1</v>
      </c>
      <c r="H32" s="8">
        <v>120</v>
      </c>
      <c r="I32" s="8">
        <f>Tableau2[[#This Row],[Quantité]]*Tableau2[[#This Row],[Coût unitaire (Hors taxes)]]</f>
        <v>120</v>
      </c>
      <c r="J32" s="7">
        <v>20</v>
      </c>
      <c r="K32" s="7" t="s">
        <v>35</v>
      </c>
      <c r="L32" s="22" t="s">
        <v>37</v>
      </c>
    </row>
  </sheetData>
  <mergeCells count="2">
    <mergeCell ref="A4:L4"/>
    <mergeCell ref="C3:J3"/>
  </mergeCells>
  <dataValidations count="1">
    <dataValidation type="list" allowBlank="1" showInputMessage="1" showErrorMessage="1" sqref="L8:L32" xr:uid="{00000000-0002-0000-0000-000000000000}">
      <formula1>locaux_</formula1>
    </dataValidation>
  </dataValidations>
  <pageMargins left="0.7" right="0.7" top="0.75" bottom="0.75" header="0.3" footer="0.3"/>
  <pageSetup paperSize="121" scale="5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33"/>
  <sheetViews>
    <sheetView zoomScale="80" zoomScaleNormal="80" workbookViewId="0"/>
  </sheetViews>
  <sheetFormatPr baseColWidth="10" defaultColWidth="21.81640625" defaultRowHeight="14.5"/>
  <cols>
    <col min="1" max="1" width="18.36328125" style="1" bestFit="1" customWidth="1"/>
    <col min="2" max="2" width="26.1796875" style="1" bestFit="1" customWidth="1"/>
    <col min="3" max="3" width="18.7265625" style="2" customWidth="1"/>
    <col min="4" max="4" width="24.54296875" style="2" bestFit="1" customWidth="1"/>
    <col min="5" max="5" width="27.7265625" style="2" customWidth="1"/>
    <col min="6" max="6" width="40.7265625" style="3" customWidth="1"/>
    <col min="7" max="7" width="15.54296875" style="2" bestFit="1" customWidth="1"/>
    <col min="8" max="8" width="19.6328125" style="2" bestFit="1" customWidth="1"/>
    <col min="9" max="9" width="16.453125" style="2" bestFit="1" customWidth="1"/>
    <col min="10" max="10" width="20.81640625" style="2" customWidth="1"/>
    <col min="11" max="11" width="19.6328125" style="2" bestFit="1" customWidth="1"/>
    <col min="12" max="12" width="12.08984375" style="1" bestFit="1" customWidth="1"/>
    <col min="13" max="16384" width="21.81640625" style="2"/>
  </cols>
  <sheetData>
    <row r="3" spans="1:12" ht="21">
      <c r="D3" s="12" t="str">
        <f>MAO!C3</f>
        <v>SECRÉTARIAT JURIDIQUE - ASP 5373</v>
      </c>
      <c r="E3" s="12"/>
      <c r="F3" s="12"/>
      <c r="G3" s="12"/>
      <c r="H3" s="12"/>
      <c r="I3" s="12"/>
    </row>
    <row r="4" spans="1:12" ht="17">
      <c r="A4" s="11" t="s">
        <v>14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7" spans="1:12" s="24" customFormat="1" ht="42">
      <c r="A7" s="16" t="s">
        <v>0</v>
      </c>
      <c r="B7" s="17" t="s">
        <v>9</v>
      </c>
      <c r="C7" s="14" t="s">
        <v>11</v>
      </c>
      <c r="D7" s="14" t="s">
        <v>10</v>
      </c>
      <c r="E7" s="14" t="s">
        <v>1</v>
      </c>
      <c r="F7" s="14" t="s">
        <v>2</v>
      </c>
      <c r="G7" s="14" t="s">
        <v>3</v>
      </c>
      <c r="H7" s="15" t="s">
        <v>13</v>
      </c>
      <c r="I7" s="15" t="s">
        <v>8</v>
      </c>
      <c r="J7" s="14" t="s">
        <v>12</v>
      </c>
      <c r="K7" s="14" t="s">
        <v>6</v>
      </c>
      <c r="L7" s="18" t="s">
        <v>7</v>
      </c>
    </row>
    <row r="8" spans="1:12" s="3" customFormat="1" ht="28.5">
      <c r="A8" s="13">
        <v>5373</v>
      </c>
      <c r="B8" s="5" t="s">
        <v>17</v>
      </c>
      <c r="C8" s="5">
        <v>3</v>
      </c>
      <c r="D8" s="5" t="s">
        <v>71</v>
      </c>
      <c r="E8" s="6" t="s">
        <v>72</v>
      </c>
      <c r="F8" s="6" t="s">
        <v>73</v>
      </c>
      <c r="G8" s="7">
        <v>1</v>
      </c>
      <c r="H8" s="8">
        <v>0</v>
      </c>
      <c r="I8" s="8">
        <f>Tableau3[[#This Row],[Quantité]]*Tableau3[[#This Row],[Coût unitaire (hors taxes)]]</f>
        <v>0</v>
      </c>
      <c r="J8" s="10">
        <v>100</v>
      </c>
      <c r="K8" s="10" t="s">
        <v>116</v>
      </c>
      <c r="L8" s="19" t="s">
        <v>38</v>
      </c>
    </row>
    <row r="9" spans="1:12" s="3" customFormat="1">
      <c r="A9" s="13">
        <v>5373</v>
      </c>
      <c r="B9" s="5" t="s">
        <v>17</v>
      </c>
      <c r="C9" s="5">
        <v>3</v>
      </c>
      <c r="D9" s="5" t="s">
        <v>71</v>
      </c>
      <c r="E9" s="6" t="s">
        <v>74</v>
      </c>
      <c r="F9" s="6" t="s">
        <v>75</v>
      </c>
      <c r="G9" s="7">
        <v>10</v>
      </c>
      <c r="H9" s="8">
        <v>2.59</v>
      </c>
      <c r="I9" s="8">
        <f>Tableau3[[#This Row],[Quantité]]*Tableau3[[#This Row],[Coût unitaire (hors taxes)]]</f>
        <v>25.9</v>
      </c>
      <c r="J9" s="5">
        <v>100</v>
      </c>
      <c r="K9" s="7" t="s">
        <v>35</v>
      </c>
      <c r="L9" s="19" t="s">
        <v>37</v>
      </c>
    </row>
    <row r="10" spans="1:12" s="3" customFormat="1">
      <c r="A10" s="13">
        <v>5373</v>
      </c>
      <c r="B10" s="5" t="s">
        <v>17</v>
      </c>
      <c r="C10" s="5">
        <v>3</v>
      </c>
      <c r="D10" s="5" t="s">
        <v>71</v>
      </c>
      <c r="E10" s="6" t="s">
        <v>76</v>
      </c>
      <c r="F10" s="9" t="s">
        <v>77</v>
      </c>
      <c r="G10" s="7">
        <v>2</v>
      </c>
      <c r="H10" s="8">
        <v>264</v>
      </c>
      <c r="I10" s="8">
        <f>Tableau3[[#This Row],[Quantité]]*Tableau3[[#This Row],[Coût unitaire (hors taxes)]]</f>
        <v>528</v>
      </c>
      <c r="J10" s="5">
        <v>100</v>
      </c>
      <c r="K10" s="7" t="s">
        <v>35</v>
      </c>
      <c r="L10" s="19" t="s">
        <v>37</v>
      </c>
    </row>
    <row r="11" spans="1:12" s="3" customFormat="1">
      <c r="A11" s="13">
        <v>5373</v>
      </c>
      <c r="B11" s="5" t="s">
        <v>17</v>
      </c>
      <c r="C11" s="5">
        <v>3</v>
      </c>
      <c r="D11" s="5" t="s">
        <v>71</v>
      </c>
      <c r="E11" s="6" t="s">
        <v>76</v>
      </c>
      <c r="F11" s="6" t="s">
        <v>78</v>
      </c>
      <c r="G11" s="7">
        <v>1</v>
      </c>
      <c r="H11" s="8">
        <v>464.6</v>
      </c>
      <c r="I11" s="8">
        <f>Tableau3[[#This Row],[Quantité]]*Tableau3[[#This Row],[Coût unitaire (hors taxes)]]</f>
        <v>464.6</v>
      </c>
      <c r="J11" s="5">
        <v>100</v>
      </c>
      <c r="K11" s="7" t="s">
        <v>35</v>
      </c>
      <c r="L11" s="19" t="s">
        <v>37</v>
      </c>
    </row>
    <row r="12" spans="1:12" s="3" customFormat="1">
      <c r="A12" s="13">
        <v>5373</v>
      </c>
      <c r="B12" s="5" t="s">
        <v>17</v>
      </c>
      <c r="C12" s="5">
        <v>3</v>
      </c>
      <c r="D12" s="5" t="s">
        <v>71</v>
      </c>
      <c r="E12" s="6" t="s">
        <v>79</v>
      </c>
      <c r="F12" s="6" t="s">
        <v>80</v>
      </c>
      <c r="G12" s="7">
        <v>1</v>
      </c>
      <c r="H12" s="8">
        <v>35</v>
      </c>
      <c r="I12" s="8">
        <f>Tableau3[[#This Row],[Quantité]]*Tableau3[[#This Row],[Coût unitaire (hors taxes)]]</f>
        <v>35</v>
      </c>
      <c r="J12" s="10">
        <v>100</v>
      </c>
      <c r="K12" s="10" t="s">
        <v>35</v>
      </c>
      <c r="L12" s="19" t="s">
        <v>37</v>
      </c>
    </row>
    <row r="13" spans="1:12" s="3" customFormat="1">
      <c r="A13" s="13">
        <v>5373</v>
      </c>
      <c r="B13" s="5" t="s">
        <v>17</v>
      </c>
      <c r="C13" s="5">
        <v>3</v>
      </c>
      <c r="D13" s="5" t="s">
        <v>71</v>
      </c>
      <c r="E13" s="6" t="s">
        <v>79</v>
      </c>
      <c r="F13" s="6" t="s">
        <v>81</v>
      </c>
      <c r="G13" s="7">
        <v>1</v>
      </c>
      <c r="H13" s="8">
        <v>30</v>
      </c>
      <c r="I13" s="8">
        <f>Tableau3[[#This Row],[Quantité]]*Tableau3[[#This Row],[Coût unitaire (hors taxes)]]</f>
        <v>30</v>
      </c>
      <c r="J13" s="10">
        <v>100</v>
      </c>
      <c r="K13" s="10" t="s">
        <v>35</v>
      </c>
      <c r="L13" s="19" t="s">
        <v>37</v>
      </c>
    </row>
    <row r="14" spans="1:12" s="3" customFormat="1">
      <c r="A14" s="13">
        <v>5373</v>
      </c>
      <c r="B14" s="5" t="s">
        <v>17</v>
      </c>
      <c r="C14" s="5">
        <v>3</v>
      </c>
      <c r="D14" s="5" t="s">
        <v>71</v>
      </c>
      <c r="E14" s="6" t="s">
        <v>79</v>
      </c>
      <c r="F14" s="6" t="s">
        <v>82</v>
      </c>
      <c r="G14" s="7">
        <v>1</v>
      </c>
      <c r="H14" s="8">
        <v>13</v>
      </c>
      <c r="I14" s="8">
        <f>Tableau3[[#This Row],[Quantité]]*Tableau3[[#This Row],[Coût unitaire (hors taxes)]]</f>
        <v>13</v>
      </c>
      <c r="J14" s="10">
        <v>100</v>
      </c>
      <c r="K14" s="10" t="s">
        <v>35</v>
      </c>
      <c r="L14" s="19" t="s">
        <v>37</v>
      </c>
    </row>
    <row r="15" spans="1:12" s="3" customFormat="1">
      <c r="A15" s="13">
        <v>5373</v>
      </c>
      <c r="B15" s="5" t="s">
        <v>17</v>
      </c>
      <c r="C15" s="5">
        <v>3</v>
      </c>
      <c r="D15" s="5" t="s">
        <v>71</v>
      </c>
      <c r="E15" s="6" t="s">
        <v>83</v>
      </c>
      <c r="F15" s="6" t="s">
        <v>84</v>
      </c>
      <c r="G15" s="7">
        <v>1</v>
      </c>
      <c r="H15" s="8">
        <v>12.99</v>
      </c>
      <c r="I15" s="8">
        <f>Tableau3[[#This Row],[Quantité]]*Tableau3[[#This Row],[Coût unitaire (hors taxes)]]</f>
        <v>12.99</v>
      </c>
      <c r="J15" s="10">
        <v>10</v>
      </c>
      <c r="K15" s="10" t="s">
        <v>35</v>
      </c>
      <c r="L15" s="19" t="s">
        <v>37</v>
      </c>
    </row>
    <row r="16" spans="1:12" s="3" customFormat="1">
      <c r="A16" s="13">
        <v>5373</v>
      </c>
      <c r="B16" s="5" t="s">
        <v>17</v>
      </c>
      <c r="C16" s="5">
        <v>3</v>
      </c>
      <c r="D16" s="5" t="s">
        <v>71</v>
      </c>
      <c r="E16" s="6" t="s">
        <v>85</v>
      </c>
      <c r="F16" s="6" t="s">
        <v>86</v>
      </c>
      <c r="G16" s="7">
        <v>3</v>
      </c>
      <c r="H16" s="8">
        <v>3.5</v>
      </c>
      <c r="I16" s="8">
        <f>Tableau3[[#This Row],[Quantité]]*Tableau3[[#This Row],[Coût unitaire (hors taxes)]]</f>
        <v>10.5</v>
      </c>
      <c r="J16" s="10">
        <v>5</v>
      </c>
      <c r="K16" s="10" t="s">
        <v>35</v>
      </c>
      <c r="L16" s="19" t="s">
        <v>37</v>
      </c>
    </row>
    <row r="17" spans="1:12" s="3" customFormat="1">
      <c r="A17" s="13">
        <v>5373</v>
      </c>
      <c r="B17" s="5" t="s">
        <v>17</v>
      </c>
      <c r="C17" s="5">
        <v>3</v>
      </c>
      <c r="D17" s="5" t="s">
        <v>71</v>
      </c>
      <c r="E17" s="6" t="s">
        <v>87</v>
      </c>
      <c r="F17" s="6"/>
      <c r="G17" s="7">
        <v>1</v>
      </c>
      <c r="H17" s="8">
        <v>729</v>
      </c>
      <c r="I17" s="8">
        <f>Tableau3[[#This Row],[Quantité]]*Tableau3[[#This Row],[Coût unitaire (hors taxes)]]</f>
        <v>729</v>
      </c>
      <c r="J17" s="10">
        <v>100</v>
      </c>
      <c r="K17" s="10">
        <v>11</v>
      </c>
      <c r="L17" s="19"/>
    </row>
    <row r="18" spans="1:12" s="3" customFormat="1" ht="42.5">
      <c r="A18" s="13">
        <v>5373</v>
      </c>
      <c r="B18" s="5" t="s">
        <v>17</v>
      </c>
      <c r="C18" s="5">
        <v>3</v>
      </c>
      <c r="D18" s="5" t="s">
        <v>71</v>
      </c>
      <c r="E18" s="6" t="s">
        <v>88</v>
      </c>
      <c r="F18" s="6" t="s">
        <v>89</v>
      </c>
      <c r="G18" s="7">
        <v>1</v>
      </c>
      <c r="H18" s="8">
        <v>1000</v>
      </c>
      <c r="I18" s="8">
        <f>Tableau3[[#This Row],[Quantité]]*Tableau3[[#This Row],[Coût unitaire (hors taxes)]]</f>
        <v>1000</v>
      </c>
      <c r="J18" s="10">
        <v>100</v>
      </c>
      <c r="K18" s="10" t="s">
        <v>35</v>
      </c>
      <c r="L18" s="19"/>
    </row>
    <row r="19" spans="1:12" s="3" customFormat="1" ht="28.5">
      <c r="A19" s="13">
        <v>5373</v>
      </c>
      <c r="B19" s="5" t="s">
        <v>17</v>
      </c>
      <c r="C19" s="5">
        <v>3</v>
      </c>
      <c r="D19" s="5" t="s">
        <v>71</v>
      </c>
      <c r="E19" s="6" t="s">
        <v>90</v>
      </c>
      <c r="F19" s="6" t="s">
        <v>91</v>
      </c>
      <c r="G19" s="7">
        <v>3</v>
      </c>
      <c r="H19" s="8">
        <v>3</v>
      </c>
      <c r="I19" s="8">
        <f>Tableau3[[#This Row],[Quantité]]*Tableau3[[#This Row],[Coût unitaire (hors taxes)]]</f>
        <v>9</v>
      </c>
      <c r="J19" s="10">
        <v>100</v>
      </c>
      <c r="K19" s="10" t="s">
        <v>35</v>
      </c>
      <c r="L19" s="19" t="s">
        <v>37</v>
      </c>
    </row>
    <row r="20" spans="1:12" s="3" customFormat="1" ht="42.5">
      <c r="A20" s="13">
        <v>5373</v>
      </c>
      <c r="B20" s="5" t="s">
        <v>17</v>
      </c>
      <c r="C20" s="5">
        <v>3</v>
      </c>
      <c r="D20" s="5" t="s">
        <v>71</v>
      </c>
      <c r="E20" s="6" t="s">
        <v>92</v>
      </c>
      <c r="F20" s="6" t="s">
        <v>93</v>
      </c>
      <c r="G20" s="7">
        <v>20</v>
      </c>
      <c r="H20" s="8">
        <v>95</v>
      </c>
      <c r="I20" s="8">
        <f>Tableau3[[#This Row],[Quantité]]*Tableau3[[#This Row],[Coût unitaire (hors taxes)]]</f>
        <v>1900</v>
      </c>
      <c r="J20" s="10">
        <v>20</v>
      </c>
      <c r="K20" s="10" t="s">
        <v>117</v>
      </c>
      <c r="L20" s="19" t="s">
        <v>37</v>
      </c>
    </row>
    <row r="21" spans="1:12" s="3" customFormat="1" ht="28.5">
      <c r="A21" s="13">
        <v>5373</v>
      </c>
      <c r="B21" s="5" t="s">
        <v>17</v>
      </c>
      <c r="C21" s="5">
        <v>3</v>
      </c>
      <c r="D21" s="5" t="s">
        <v>71</v>
      </c>
      <c r="E21" s="6" t="s">
        <v>94</v>
      </c>
      <c r="F21" s="6" t="s">
        <v>95</v>
      </c>
      <c r="G21" s="7">
        <v>20</v>
      </c>
      <c r="H21" s="8">
        <v>30</v>
      </c>
      <c r="I21" s="8">
        <f>Tableau3[[#This Row],[Quantité]]*Tableau3[[#This Row],[Coût unitaire (hors taxes)]]</f>
        <v>600</v>
      </c>
      <c r="J21" s="10">
        <v>100</v>
      </c>
      <c r="K21" s="10" t="s">
        <v>35</v>
      </c>
      <c r="L21" s="19" t="s">
        <v>37</v>
      </c>
    </row>
    <row r="22" spans="1:12" s="3" customFormat="1" ht="28.5">
      <c r="A22" s="13">
        <v>5373</v>
      </c>
      <c r="B22" s="5" t="s">
        <v>17</v>
      </c>
      <c r="C22" s="5">
        <v>3</v>
      </c>
      <c r="D22" s="5" t="s">
        <v>71</v>
      </c>
      <c r="E22" s="6" t="s">
        <v>96</v>
      </c>
      <c r="F22" s="6" t="s">
        <v>97</v>
      </c>
      <c r="G22" s="7">
        <v>1</v>
      </c>
      <c r="H22" s="8">
        <v>100</v>
      </c>
      <c r="I22" s="8">
        <f>Tableau3[[#This Row],[Quantité]]*Tableau3[[#This Row],[Coût unitaire (hors taxes)]]</f>
        <v>100</v>
      </c>
      <c r="J22" s="10">
        <v>100</v>
      </c>
      <c r="K22" s="10">
        <v>3</v>
      </c>
      <c r="L22" s="19" t="s">
        <v>37</v>
      </c>
    </row>
    <row r="23" spans="1:12" s="3" customFormat="1" ht="28.5">
      <c r="A23" s="13">
        <v>5373</v>
      </c>
      <c r="B23" s="5" t="s">
        <v>17</v>
      </c>
      <c r="C23" s="5">
        <v>3</v>
      </c>
      <c r="D23" s="5" t="s">
        <v>71</v>
      </c>
      <c r="E23" s="6" t="s">
        <v>51</v>
      </c>
      <c r="F23" s="6" t="s">
        <v>98</v>
      </c>
      <c r="G23" s="7">
        <v>21</v>
      </c>
      <c r="H23" s="8">
        <v>21.99</v>
      </c>
      <c r="I23" s="8">
        <f>Tableau3[[#This Row],[Quantité]]*Tableau3[[#This Row],[Coût unitaire (hors taxes)]]</f>
        <v>461.78999999999996</v>
      </c>
      <c r="J23" s="10">
        <v>100</v>
      </c>
      <c r="K23" s="10" t="s">
        <v>35</v>
      </c>
      <c r="L23" s="19" t="s">
        <v>37</v>
      </c>
    </row>
    <row r="24" spans="1:12" s="3" customFormat="1" ht="28.5">
      <c r="A24" s="13">
        <v>5373</v>
      </c>
      <c r="B24" s="5" t="s">
        <v>17</v>
      </c>
      <c r="C24" s="5">
        <v>3</v>
      </c>
      <c r="D24" s="5" t="s">
        <v>71</v>
      </c>
      <c r="E24" s="6" t="s">
        <v>51</v>
      </c>
      <c r="F24" s="6" t="s">
        <v>99</v>
      </c>
      <c r="G24" s="7">
        <v>1</v>
      </c>
      <c r="H24" s="8">
        <v>65.92</v>
      </c>
      <c r="I24" s="8">
        <f>Tableau3[[#This Row],[Quantité]]*Tableau3[[#This Row],[Coût unitaire (hors taxes)]]</f>
        <v>65.92</v>
      </c>
      <c r="J24" s="10">
        <v>100</v>
      </c>
      <c r="K24" s="10" t="s">
        <v>35</v>
      </c>
      <c r="L24" s="19" t="s">
        <v>38</v>
      </c>
    </row>
    <row r="25" spans="1:12" s="3" customFormat="1" ht="28.5">
      <c r="A25" s="13">
        <v>5373</v>
      </c>
      <c r="B25" s="5" t="s">
        <v>17</v>
      </c>
      <c r="C25" s="5">
        <v>3</v>
      </c>
      <c r="D25" s="5" t="s">
        <v>71</v>
      </c>
      <c r="E25" s="6" t="s">
        <v>51</v>
      </c>
      <c r="F25" s="6" t="s">
        <v>100</v>
      </c>
      <c r="G25" s="7">
        <v>1</v>
      </c>
      <c r="H25" s="8">
        <v>331.24</v>
      </c>
      <c r="I25" s="8">
        <f>Tableau3[[#This Row],[Quantité]]*Tableau3[[#This Row],[Coût unitaire (hors taxes)]]</f>
        <v>331.24</v>
      </c>
      <c r="J25" s="10">
        <v>100</v>
      </c>
      <c r="K25" s="10" t="s">
        <v>35</v>
      </c>
      <c r="L25" s="19" t="s">
        <v>38</v>
      </c>
    </row>
    <row r="26" spans="1:12" s="3" customFormat="1" ht="56.5">
      <c r="A26" s="13">
        <v>5373</v>
      </c>
      <c r="B26" s="5" t="s">
        <v>17</v>
      </c>
      <c r="C26" s="5">
        <v>3</v>
      </c>
      <c r="D26" s="5" t="s">
        <v>71</v>
      </c>
      <c r="E26" s="6" t="s">
        <v>101</v>
      </c>
      <c r="F26" s="6" t="s">
        <v>102</v>
      </c>
      <c r="G26" s="7">
        <v>1</v>
      </c>
      <c r="H26" s="8">
        <v>150</v>
      </c>
      <c r="I26" s="8">
        <f>Tableau3[[#This Row],[Quantité]]*Tableau3[[#This Row],[Coût unitaire (hors taxes)]]</f>
        <v>150</v>
      </c>
      <c r="J26" s="10">
        <v>100</v>
      </c>
      <c r="K26" s="10" t="s">
        <v>118</v>
      </c>
      <c r="L26" s="19" t="s">
        <v>37</v>
      </c>
    </row>
    <row r="27" spans="1:12" s="3" customFormat="1">
      <c r="A27" s="13">
        <v>5373</v>
      </c>
      <c r="B27" s="5" t="s">
        <v>17</v>
      </c>
      <c r="C27" s="5">
        <v>3</v>
      </c>
      <c r="D27" s="5" t="s">
        <v>71</v>
      </c>
      <c r="E27" s="6" t="s">
        <v>103</v>
      </c>
      <c r="F27" s="6" t="s">
        <v>104</v>
      </c>
      <c r="G27" s="7">
        <v>6</v>
      </c>
      <c r="H27" s="8">
        <v>6.29</v>
      </c>
      <c r="I27" s="8">
        <f>Tableau3[[#This Row],[Quantité]]*Tableau3[[#This Row],[Coût unitaire (hors taxes)]]</f>
        <v>37.74</v>
      </c>
      <c r="J27" s="10">
        <v>100</v>
      </c>
      <c r="K27" s="10" t="s">
        <v>35</v>
      </c>
      <c r="L27" s="19" t="s">
        <v>37</v>
      </c>
    </row>
    <row r="28" spans="1:12" s="3" customFormat="1" ht="28.5">
      <c r="A28" s="13">
        <v>5373</v>
      </c>
      <c r="B28" s="5" t="s">
        <v>17</v>
      </c>
      <c r="C28" s="5">
        <v>3</v>
      </c>
      <c r="D28" s="5" t="s">
        <v>71</v>
      </c>
      <c r="E28" s="6" t="s">
        <v>105</v>
      </c>
      <c r="F28" s="6" t="s">
        <v>106</v>
      </c>
      <c r="G28" s="7">
        <v>1</v>
      </c>
      <c r="H28" s="8">
        <v>6.5</v>
      </c>
      <c r="I28" s="8">
        <f>Tableau3[[#This Row],[Quantité]]*Tableau3[[#This Row],[Coût unitaire (hors taxes)]]</f>
        <v>6.5</v>
      </c>
      <c r="J28" s="10">
        <v>100</v>
      </c>
      <c r="K28" s="10" t="s">
        <v>35</v>
      </c>
      <c r="L28" s="19" t="s">
        <v>37</v>
      </c>
    </row>
    <row r="29" spans="1:12" s="3" customFormat="1" ht="28.5">
      <c r="A29" s="13">
        <v>5373</v>
      </c>
      <c r="B29" s="5" t="s">
        <v>17</v>
      </c>
      <c r="C29" s="5">
        <v>3</v>
      </c>
      <c r="D29" s="5" t="s">
        <v>71</v>
      </c>
      <c r="E29" s="6" t="s">
        <v>107</v>
      </c>
      <c r="F29" s="6" t="s">
        <v>108</v>
      </c>
      <c r="G29" s="7">
        <v>5</v>
      </c>
      <c r="H29" s="8">
        <v>63.99</v>
      </c>
      <c r="I29" s="8">
        <f>Tableau3[[#This Row],[Quantité]]*Tableau3[[#This Row],[Coût unitaire (hors taxes)]]</f>
        <v>319.95</v>
      </c>
      <c r="J29" s="10">
        <v>100</v>
      </c>
      <c r="K29" s="10" t="s">
        <v>35</v>
      </c>
      <c r="L29" s="19" t="s">
        <v>37</v>
      </c>
    </row>
    <row r="30" spans="1:12" s="3" customFormat="1" ht="28.5">
      <c r="A30" s="13">
        <v>5373</v>
      </c>
      <c r="B30" s="5" t="s">
        <v>17</v>
      </c>
      <c r="C30" s="5">
        <v>3</v>
      </c>
      <c r="D30" s="5" t="s">
        <v>71</v>
      </c>
      <c r="E30" s="6" t="s">
        <v>107</v>
      </c>
      <c r="F30" s="6" t="s">
        <v>109</v>
      </c>
      <c r="G30" s="7">
        <v>2</v>
      </c>
      <c r="H30" s="8">
        <v>82.99</v>
      </c>
      <c r="I30" s="8">
        <f>Tableau3[[#This Row],[Quantité]]*Tableau3[[#This Row],[Coût unitaire (hors taxes)]]</f>
        <v>165.98</v>
      </c>
      <c r="J30" s="10">
        <v>100</v>
      </c>
      <c r="K30" s="10">
        <v>8</v>
      </c>
      <c r="L30" s="19" t="s">
        <v>37</v>
      </c>
    </row>
    <row r="31" spans="1:12" s="3" customFormat="1" ht="28.5">
      <c r="A31" s="13">
        <v>5373</v>
      </c>
      <c r="B31" s="5" t="s">
        <v>17</v>
      </c>
      <c r="C31" s="5">
        <v>3</v>
      </c>
      <c r="D31" s="5" t="s">
        <v>71</v>
      </c>
      <c r="E31" s="6" t="s">
        <v>110</v>
      </c>
      <c r="F31" s="6" t="s">
        <v>111</v>
      </c>
      <c r="G31" s="7">
        <v>1</v>
      </c>
      <c r="H31" s="8">
        <v>4850</v>
      </c>
      <c r="I31" s="8">
        <f>Tableau3[[#This Row],[Quantité]]*Tableau3[[#This Row],[Coût unitaire (hors taxes)]]</f>
        <v>4850</v>
      </c>
      <c r="J31" s="10">
        <v>20</v>
      </c>
      <c r="K31" s="10" t="s">
        <v>35</v>
      </c>
      <c r="L31" s="19"/>
    </row>
    <row r="32" spans="1:12" s="3" customFormat="1">
      <c r="A32" s="13">
        <v>5373</v>
      </c>
      <c r="B32" s="5" t="s">
        <v>17</v>
      </c>
      <c r="C32" s="5">
        <v>3</v>
      </c>
      <c r="D32" s="5" t="s">
        <v>71</v>
      </c>
      <c r="E32" s="6" t="s">
        <v>112</v>
      </c>
      <c r="F32" s="6" t="s">
        <v>113</v>
      </c>
      <c r="G32" s="7">
        <v>10</v>
      </c>
      <c r="H32" s="8">
        <v>1.89</v>
      </c>
      <c r="I32" s="8">
        <f>Tableau3[[#This Row],[Quantité]]*Tableau3[[#This Row],[Coût unitaire (hors taxes)]]</f>
        <v>18.899999999999999</v>
      </c>
      <c r="J32" s="10">
        <v>100</v>
      </c>
      <c r="K32" s="10" t="s">
        <v>35</v>
      </c>
      <c r="L32" s="19" t="s">
        <v>37</v>
      </c>
    </row>
    <row r="33" spans="1:12" s="3" customFormat="1" ht="42.5">
      <c r="A33" s="13">
        <v>5373</v>
      </c>
      <c r="B33" s="5" t="s">
        <v>17</v>
      </c>
      <c r="C33" s="5">
        <v>3</v>
      </c>
      <c r="D33" s="5" t="s">
        <v>71</v>
      </c>
      <c r="E33" s="6" t="s">
        <v>114</v>
      </c>
      <c r="F33" s="6" t="s">
        <v>115</v>
      </c>
      <c r="G33" s="7">
        <v>1</v>
      </c>
      <c r="H33" s="8">
        <v>300</v>
      </c>
      <c r="I33" s="8">
        <f>Tableau3[[#This Row],[Quantité]]*Tableau3[[#This Row],[Coût unitaire (hors taxes)]]</f>
        <v>300</v>
      </c>
      <c r="J33" s="10">
        <v>100</v>
      </c>
      <c r="K33" s="10" t="s">
        <v>35</v>
      </c>
      <c r="L33" s="19" t="s">
        <v>38</v>
      </c>
    </row>
  </sheetData>
  <mergeCells count="2">
    <mergeCell ref="A4:L4"/>
    <mergeCell ref="D3:I3"/>
  </mergeCells>
  <dataValidations count="1">
    <dataValidation type="list" allowBlank="1" showInputMessage="1" showErrorMessage="1" sqref="L8:L33" xr:uid="{00000000-0002-0000-0100-000000000000}">
      <formula1>locaux_</formula1>
    </dataValidation>
  </dataValidations>
  <pageMargins left="0.7" right="0.7" top="0.75" bottom="0.75" header="0.3" footer="0.3"/>
  <pageSetup paperSize="121" scale="6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MAO</vt:lpstr>
      <vt:lpstr>RM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Élisabeth Fournier</cp:lastModifiedBy>
  <cp:lastPrinted>2021-06-25T18:45:46Z</cp:lastPrinted>
  <dcterms:created xsi:type="dcterms:W3CDTF">2018-01-12T15:55:21Z</dcterms:created>
  <dcterms:modified xsi:type="dcterms:W3CDTF">2021-06-25T18:46:02Z</dcterms:modified>
</cp:coreProperties>
</file>