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374_Secretariat_med\1_Révision_2019\Base_donnee\"/>
    </mc:Choice>
  </mc:AlternateContent>
  <xr:revisionPtr revIDLastSave="0" documentId="13_ncr:1_{AD62C28F-BAF4-4A48-8652-D30CC080A863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8" i="2"/>
  <c r="I8" i="1"/>
  <c r="I9" i="1"/>
  <c r="I10" i="1"/>
  <c r="I16" i="1"/>
  <c r="I17" i="1"/>
  <c r="I18" i="1"/>
  <c r="I11" i="1"/>
  <c r="I12" i="1"/>
  <c r="I19" i="1"/>
  <c r="I13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4" i="1"/>
  <c r="I41" i="1"/>
  <c r="I42" i="1"/>
  <c r="I15" i="1"/>
  <c r="D3" i="2" l="1"/>
</calcChain>
</file>

<file path=xl/sharedStrings.xml><?xml version="1.0" encoding="utf-8"?>
<sst xmlns="http://schemas.openxmlformats.org/spreadsheetml/2006/main" count="421" uniqueCount="140">
  <si>
    <t>Programme</t>
  </si>
  <si>
    <t>Catégorie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</si>
  <si>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</si>
  <si>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</si>
  <si>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</si>
  <si>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</si>
  <si>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</si>
  <si>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</si>
  <si>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</si>
  <si>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</si>
  <si>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</si>
  <si>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</si>
  <si>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</si>
  <si>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</si>
  <si>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</si>
  <si>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Mobilier</t>
  </si>
  <si>
    <t>Armoire</t>
  </si>
  <si>
    <t>Classeur</t>
  </si>
  <si>
    <t>Agrafeuse</t>
  </si>
  <si>
    <t xml:space="preserve">Câble </t>
  </si>
  <si>
    <t>Caméra</t>
  </si>
  <si>
    <t>Chariot</t>
  </si>
  <si>
    <t xml:space="preserve">Pour appareils audiovisuels </t>
  </si>
  <si>
    <t>Imprimante</t>
  </si>
  <si>
    <t xml:space="preserve">Logiciel </t>
  </si>
  <si>
    <t>Moniteur</t>
  </si>
  <si>
    <t>Porte-copies</t>
  </si>
  <si>
    <t>À bras flexible, incluant support de fixation</t>
  </si>
  <si>
    <t>Trépied</t>
  </si>
  <si>
    <t>Pour planches anatomiques</t>
  </si>
  <si>
    <t>Secrétariat médical</t>
  </si>
  <si>
    <t>Ressources matérielles</t>
  </si>
  <si>
    <t>Agrafes</t>
  </si>
  <si>
    <t>Standard, boîte de 5000</t>
  </si>
  <si>
    <t>Bande</t>
  </si>
  <si>
    <t>Élastique, dimensions variées</t>
  </si>
  <si>
    <t>Chemise</t>
  </si>
  <si>
    <t>Format lettre, ivoire, par boîte de 100</t>
  </si>
  <si>
    <t>Enveloppe</t>
  </si>
  <si>
    <t>Étiquette</t>
  </si>
  <si>
    <t>Manuel</t>
  </si>
  <si>
    <t>Papier</t>
  </si>
  <si>
    <t>2", par boîte de 100</t>
  </si>
  <si>
    <t>Ruban</t>
  </si>
  <si>
    <t>De facturation, rendez-vous, incluant manuel du fabricant</t>
  </si>
  <si>
    <t>D'ordinateur, tablette réglable, pour l'élève</t>
  </si>
  <si>
    <t>Pour enseignant</t>
  </si>
  <si>
    <t>D'ordinateur, cinq pattes sur roulette</t>
  </si>
  <si>
    <t>Table</t>
  </si>
  <si>
    <t>Pour imprimante, tablette fixe pour papier, 20" x 10" x 30"</t>
  </si>
  <si>
    <t>Appareillage et outillage</t>
  </si>
  <si>
    <t>Corbeille</t>
  </si>
  <si>
    <t>À papier, rectangulaire en polyéthylène</t>
  </si>
  <si>
    <t>D'enseignement, 3D, Cerveau</t>
  </si>
  <si>
    <t xml:space="preserve">D'enseignement, 3D, Œil </t>
  </si>
  <si>
    <t>D'enseignement, 3D, Oreille</t>
  </si>
  <si>
    <t>D'enseignement, 3D, Rein</t>
  </si>
  <si>
    <t>Cartouche</t>
  </si>
  <si>
    <t>Fiche</t>
  </si>
  <si>
    <t>Signalétique, identification des pictogrammes du SIMDUT</t>
  </si>
  <si>
    <t>SECRÉTARIAT MÉDICAL - ASP 5374</t>
  </si>
  <si>
    <t xml:space="preserve">Utilisant des agrafes de 3 grosseurs différentes </t>
  </si>
  <si>
    <t>Toutes</t>
  </si>
  <si>
    <t>Cl</t>
  </si>
  <si>
    <t>De rangement, 4 tablettes réglables 18" x 36" X 72"</t>
  </si>
  <si>
    <t>Bureau</t>
  </si>
  <si>
    <t>Bp</t>
  </si>
  <si>
    <t>Pour relier ordinateurs aux partageurs d'imprimantes</t>
  </si>
  <si>
    <t>Cl, Bp</t>
  </si>
  <si>
    <t>Numérique</t>
  </si>
  <si>
    <t>Casque</t>
  </si>
  <si>
    <t>D'écoute</t>
  </si>
  <si>
    <t>Chaise</t>
  </si>
  <si>
    <t>Latéral, profondeur 18", largeur 36", 4 tiroirs  dispositif de sécurité,  portes escamotables, roulement à billes</t>
  </si>
  <si>
    <t>Laser, couleur
Tiroir 8 1/2"x11" et  8 1/2"x14", format enveloppe</t>
  </si>
  <si>
    <t>De facturation, dossier patient, français</t>
  </si>
  <si>
    <t>-</t>
  </si>
  <si>
    <t>Grammatical, français (licence)</t>
  </si>
  <si>
    <t>De type Office, version française (licence)</t>
  </si>
  <si>
    <t>De supervision de salle de formation, de type Lanschool, version en français si disponible</t>
  </si>
  <si>
    <t>Maquette</t>
  </si>
  <si>
    <t>Maquette d'enseignement, 3D, Cœur</t>
  </si>
  <si>
    <t>Pour ordinateur</t>
  </si>
  <si>
    <t>Ordinateur</t>
  </si>
  <si>
    <t>Optiplex 3060, support Vesa Dell MFS 18, Clavier/souris sans fil, moniteur Dell P2317H, C2G 1M HDMI haute vitesse par câble Ethernet (3,3 pi) Référence SKU (A6491528) Dell</t>
  </si>
  <si>
    <t>Pédalier</t>
  </si>
  <si>
    <t>Universel, pour la transcription</t>
  </si>
  <si>
    <t>4,5,7,8</t>
  </si>
  <si>
    <t>Planche</t>
  </si>
  <si>
    <t>Anatomique, ensemble de 8 planches anatomiques, couleur</t>
  </si>
  <si>
    <t xml:space="preserve">Poste serveur </t>
  </si>
  <si>
    <t>Pour logiciel de facturation, rdv, index-patient, Pentium II 512 Ko de cache, 32mgs mémoire DIMM, unité disque 9 cm 1.44Mo, disque rigide 4,55 Go, carte SVGA, écran 15 " SVGA, CD-ROM.</t>
  </si>
  <si>
    <t>Protecteur</t>
  </si>
  <si>
    <t>De surtension, six prises, disjoncteur et voyant lumineux, cordon 6"</t>
  </si>
  <si>
    <t>Système</t>
  </si>
  <si>
    <t>De transcription médicale incluant la reconnaissance vocale</t>
  </si>
  <si>
    <t>Tableau</t>
  </si>
  <si>
    <t>Interactif (canon interactif), projecteur à focale ultracourte et interactivité tactile avec support</t>
  </si>
  <si>
    <t>Cartable</t>
  </si>
  <si>
    <t>À anneaux, robuste, 1 pouce 1/2</t>
  </si>
  <si>
    <t>Pour imprimante, couleur</t>
  </si>
  <si>
    <t>Pour imprimante, noir</t>
  </si>
  <si>
    <t>Ciseau</t>
  </si>
  <si>
    <t>8 pouces</t>
  </si>
  <si>
    <t>Clés</t>
  </si>
  <si>
    <t>USB, paquets de 3 untiés - 32GB USB 2.0 Flash Drive</t>
  </si>
  <si>
    <t>Dégrafeuse</t>
  </si>
  <si>
    <t>Avec prise pour les doigts</t>
  </si>
  <si>
    <t>Encadrement de stage</t>
  </si>
  <si>
    <t>Entretien</t>
  </si>
  <si>
    <t>Pour les logiciels, installation et configuration des logiciels, mise à jour des nouvelles versions</t>
  </si>
  <si>
    <t>Format  8 3/4 x 11 1/2 po, blanc, 50/paquet</t>
  </si>
  <si>
    <t>Blanche, 4" x 2", paq./1000</t>
  </si>
  <si>
    <t>Impression</t>
  </si>
  <si>
    <t>Documents pour les élèves</t>
  </si>
  <si>
    <t>De référence, dictionnaire illustré des termes de médecine</t>
  </si>
  <si>
    <t>De référence, multidictionnaire de la langue française</t>
  </si>
  <si>
    <t>De référence, Le corps humain</t>
  </si>
  <si>
    <t>Marqueur</t>
  </si>
  <si>
    <t>Indélébile, pointe biseautée, paquet de 4</t>
  </si>
  <si>
    <t>Pour imprimante, format légal - boîte de 5000</t>
  </si>
  <si>
    <t>Pour imprimante, format lettre - boîte de 5 000</t>
  </si>
  <si>
    <t>Perforatrice</t>
  </si>
  <si>
    <t>Trois poinçons avec écartement standard, trous de 1/4", capacité de perforation de 30 feuilles</t>
  </si>
  <si>
    <t>Photocopie</t>
  </si>
  <si>
    <t>Format lettre, pour l'impression des travaux d'élèves</t>
  </si>
  <si>
    <t>Format légal, pour l'impression des travaux d'élèves</t>
  </si>
  <si>
    <t>Pince-notes</t>
  </si>
  <si>
    <t>Repliable</t>
  </si>
  <si>
    <t xml:space="preserve">Post-it </t>
  </si>
  <si>
    <t>Paquet de 12</t>
  </si>
  <si>
    <t>Protège-feuilles</t>
  </si>
  <si>
    <t>Paquet de 100</t>
  </si>
  <si>
    <t>Correcteur, paquet de 3</t>
  </si>
  <si>
    <t>Adhésif, transparent et invisible (24 mm x 66 mm)</t>
  </si>
  <si>
    <t>Soutien technique</t>
  </si>
  <si>
    <t>Pour le système de transcription médicale</t>
  </si>
  <si>
    <t>Trombonne</t>
  </si>
  <si>
    <t>LISTE COMPLÈTE DU MOBILIER, APPAREILLAGE ET OUTILLAGE QUE LE CSS DOIT POSSÉDER POUR OFFRIR LE PROGRAMME D'ÉTUDES</t>
  </si>
  <si>
    <t>LISTE COMPLÈTE DES RESSOURCES MATÉRIELLES QUE LE CSS DOIT POSSÉDER POUR OFFRIR LE PROGRAMME D'ÉTUDES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</si>
</sst>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4" fontId="6" fillId="0" borderId="1" xfId="2" applyFont="1" applyBorder="1" applyAlignment="1">
      <alignment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4" fontId="2" fillId="2" borderId="2" xfId="2" applyFont="1" applyFill="1" applyBorder="1" applyAlignment="1">
      <alignment horizontal="center" vertical="center" wrapText="1"/>
    </xf>
    <xf numFmtId="44" fontId="6" fillId="0" borderId="1" xfId="2" applyFont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44" fontId="7" fillId="0" borderId="1" xfId="2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1340350</xdr:colOff>
      <xdr:row>3</xdr:row>
      <xdr:rowOff>137584</xdr:rowOff>
    </xdr:to>
    <xdr:pic>
      <xdr:nvPicPr>
        <xdr:cNvPr id="4" name="Image 3" descr="http://www.education.gouv.qc.ca/fileadmin/PIV/MEQ_w3_couleur.png">
          <a:extLst>
            <a:ext uri="{FF2B5EF4-FFF2-40B4-BE49-F238E27FC236}">
              <a16:creationId xmlns:a16="http://schemas.microsoft.com/office/drawing/2014/main" id="{548993C1-DE10-4D68-84D2-3AD1570B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433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1340350</xdr:colOff>
      <xdr:row>3</xdr:row>
      <xdr:rowOff>137584</xdr:rowOff>
    </xdr:to>
    <xdr:pic>
      <xdr:nvPicPr>
        <xdr:cNvPr id="3" name="Image 2" descr="http://www.education.gouv.qc.ca/fileadmin/PIV/MEQ_w3_couleur.png">
          <a:extLst>
            <a:ext uri="{FF2B5EF4-FFF2-40B4-BE49-F238E27FC236}">
              <a16:creationId xmlns:a16="http://schemas.microsoft.com/office/drawing/2014/main" id="{DA483754-C45F-4293-B336-DA81A7AA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433" cy="783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L42" totalsRowShown="0" headerRowDxfId="33" dataDxfId="31" headerRowBorderDxfId="32" tableBorderDxfId="30" totalsRowBorderDxfId="29">
  <autoFilter ref="A7:L42" xr:uid="{00000000-0009-0000-0100-000001000000}"/>
  <sortState ref="A8:L42">
    <sortCondition ref="C7:C42"/>
  </sortState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Tableau1[[#This Row],[Quantité]]*Tableau1[[#This Row],[Coût unitaire (Hors taxes)]]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38" totalsRowShown="0" headerRowDxfId="16" dataDxfId="14" headerRowBorderDxfId="15" tableBorderDxfId="13" totalsRowBorderDxfId="12">
  <autoFilter ref="A7:L38" xr:uid="{00000000-0009-0000-0100-000002000000}"/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/>
    <tableColumn id="10" xr3:uid="{00000000-0010-0000-0100-00000A000000}" name="Taux de remplacement annuel (%)" dataDxfId="2"/>
    <tableColumn id="11" xr3:uid="{00000000-0010-0000-0100-00000B000000}" name="Compétence principale" dataDxfId="1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zoomScale="90" zoomScaleNormal="90" workbookViewId="0">
      <pane ySplit="7" topLeftCell="A8" activePane="bottomLeft" state="frozen"/>
      <selection pane="bottomLeft"/>
    </sheetView>
  </sheetViews>
  <sheetFormatPr baseColWidth="10" defaultRowHeight="15"/>
  <cols>
    <col min="1" max="1" width="14.42578125" style="10" customWidth="1"/>
    <col min="2" max="2" width="21.28515625" style="10" customWidth="1"/>
    <col min="3" max="3" width="18.7109375" style="10" customWidth="1"/>
    <col min="4" max="4" width="31.7109375" style="10" customWidth="1"/>
    <col min="5" max="5" width="27.7109375" style="9" customWidth="1"/>
    <col min="6" max="6" width="40.7109375" style="9" customWidth="1"/>
    <col min="7" max="7" width="13" style="10" customWidth="1"/>
    <col min="8" max="8" width="30.7109375" style="14" customWidth="1"/>
    <col min="9" max="9" width="14.7109375" style="14" customWidth="1"/>
    <col min="10" max="10" width="19.7109375" style="10" customWidth="1"/>
    <col min="11" max="11" width="27.7109375" style="10" customWidth="1"/>
    <col min="12" max="12" width="12.28515625" style="10" customWidth="1"/>
    <col min="13" max="16384" width="11.42578125" style="9"/>
  </cols>
  <sheetData>
    <row r="1" spans="1:12">
      <c r="A1"/>
    </row>
    <row r="3" spans="1:12" ht="21">
      <c r="C3" s="24" t="s">
        <v>60</v>
      </c>
      <c r="D3" s="24"/>
      <c r="E3" s="24"/>
      <c r="F3" s="24"/>
      <c r="G3" s="24"/>
      <c r="H3" s="24"/>
      <c r="I3" s="24"/>
      <c r="J3" s="24"/>
    </row>
    <row r="4" spans="1:12" ht="17.25">
      <c r="A4" s="23" t="s">
        <v>138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7" spans="1:12" s="1" customFormat="1">
      <c r="A7" s="4" t="s">
        <v>0</v>
      </c>
      <c r="B7" s="5" t="s">
        <v>10</v>
      </c>
      <c r="C7" s="2" t="s">
        <v>12</v>
      </c>
      <c r="D7" s="2" t="s">
        <v>11</v>
      </c>
      <c r="E7" s="2" t="s">
        <v>2</v>
      </c>
      <c r="F7" s="2" t="s">
        <v>3</v>
      </c>
      <c r="G7" s="2" t="s">
        <v>4</v>
      </c>
      <c r="H7" s="7" t="s">
        <v>5</v>
      </c>
      <c r="I7" s="7" t="s">
        <v>9</v>
      </c>
      <c r="J7" s="2" t="s">
        <v>6</v>
      </c>
      <c r="K7" s="2" t="s">
        <v>7</v>
      </c>
      <c r="L7" s="6" t="s">
        <v>8</v>
      </c>
    </row>
    <row r="8" spans="1:12" s="8" customFormat="1" ht="28.5">
      <c r="A8" s="15">
        <v>5374</v>
      </c>
      <c r="B8" s="15" t="s">
        <v>30</v>
      </c>
      <c r="C8" s="15">
        <v>1</v>
      </c>
      <c r="D8" s="15" t="s">
        <v>15</v>
      </c>
      <c r="E8" s="11" t="s">
        <v>16</v>
      </c>
      <c r="F8" s="12" t="s">
        <v>64</v>
      </c>
      <c r="G8" s="15">
        <v>2</v>
      </c>
      <c r="H8" s="13">
        <v>330</v>
      </c>
      <c r="I8" s="13">
        <f>Tableau1[[#This Row],[Quantité]]*Tableau1[[#This Row],[Coût unitaire (Hors taxes)]]</f>
        <v>660</v>
      </c>
      <c r="J8" s="15">
        <v>25</v>
      </c>
      <c r="K8" s="15" t="s">
        <v>62</v>
      </c>
      <c r="L8" s="15" t="s">
        <v>63</v>
      </c>
    </row>
    <row r="9" spans="1:12" s="8" customFormat="1">
      <c r="A9" s="15">
        <v>5374</v>
      </c>
      <c r="B9" s="15" t="s">
        <v>30</v>
      </c>
      <c r="C9" s="15">
        <v>1</v>
      </c>
      <c r="D9" s="15" t="s">
        <v>15</v>
      </c>
      <c r="E9" s="11" t="s">
        <v>65</v>
      </c>
      <c r="F9" s="12" t="s">
        <v>46</v>
      </c>
      <c r="G9" s="15">
        <v>1</v>
      </c>
      <c r="H9" s="13">
        <v>432</v>
      </c>
      <c r="I9" s="13">
        <f>Tableau1[[#This Row],[Quantité]]*Tableau1[[#This Row],[Coût unitaire (Hors taxes)]]</f>
        <v>432</v>
      </c>
      <c r="J9" s="15">
        <v>20</v>
      </c>
      <c r="K9" s="15" t="s">
        <v>62</v>
      </c>
      <c r="L9" s="15" t="s">
        <v>66</v>
      </c>
    </row>
    <row r="10" spans="1:12" s="8" customFormat="1">
      <c r="A10" s="15">
        <v>5374</v>
      </c>
      <c r="B10" s="15" t="s">
        <v>30</v>
      </c>
      <c r="C10" s="15">
        <v>1</v>
      </c>
      <c r="D10" s="15" t="s">
        <v>15</v>
      </c>
      <c r="E10" s="11" t="s">
        <v>65</v>
      </c>
      <c r="F10" s="12" t="s">
        <v>45</v>
      </c>
      <c r="G10" s="15">
        <v>21</v>
      </c>
      <c r="H10" s="13">
        <v>220</v>
      </c>
      <c r="I10" s="13">
        <f>Tableau1[[#This Row],[Quantité]]*Tableau1[[#This Row],[Coût unitaire (Hors taxes)]]</f>
        <v>4620</v>
      </c>
      <c r="J10" s="15">
        <v>20</v>
      </c>
      <c r="K10" s="15" t="s">
        <v>62</v>
      </c>
      <c r="L10" s="15" t="s">
        <v>63</v>
      </c>
    </row>
    <row r="11" spans="1:12" s="8" customFormat="1">
      <c r="A11" s="15">
        <v>5374</v>
      </c>
      <c r="B11" s="15" t="s">
        <v>30</v>
      </c>
      <c r="C11" s="15">
        <v>1</v>
      </c>
      <c r="D11" s="15" t="s">
        <v>15</v>
      </c>
      <c r="E11" s="11" t="s">
        <v>72</v>
      </c>
      <c r="F11" s="12" t="s">
        <v>46</v>
      </c>
      <c r="G11" s="15">
        <v>1</v>
      </c>
      <c r="H11" s="13">
        <v>175</v>
      </c>
      <c r="I11" s="13">
        <f>Tableau1[[#This Row],[Quantité]]*Tableau1[[#This Row],[Coût unitaire (Hors taxes)]]</f>
        <v>175</v>
      </c>
      <c r="J11" s="15">
        <v>20</v>
      </c>
      <c r="K11" s="15" t="s">
        <v>62</v>
      </c>
      <c r="L11" s="15" t="s">
        <v>66</v>
      </c>
    </row>
    <row r="12" spans="1:12" s="8" customFormat="1">
      <c r="A12" s="15">
        <v>5374</v>
      </c>
      <c r="B12" s="15" t="s">
        <v>30</v>
      </c>
      <c r="C12" s="15">
        <v>1</v>
      </c>
      <c r="D12" s="15" t="s">
        <v>15</v>
      </c>
      <c r="E12" s="11" t="s">
        <v>72</v>
      </c>
      <c r="F12" s="12" t="s">
        <v>47</v>
      </c>
      <c r="G12" s="15">
        <v>21</v>
      </c>
      <c r="H12" s="13">
        <v>100</v>
      </c>
      <c r="I12" s="13">
        <f>Tableau1[[#This Row],[Quantité]]*Tableau1[[#This Row],[Coût unitaire (Hors taxes)]]</f>
        <v>2100</v>
      </c>
      <c r="J12" s="15">
        <v>20</v>
      </c>
      <c r="K12" s="15" t="s">
        <v>62</v>
      </c>
      <c r="L12" s="15" t="s">
        <v>63</v>
      </c>
    </row>
    <row r="13" spans="1:12" s="8" customFormat="1" ht="42.75">
      <c r="A13" s="15">
        <v>5374</v>
      </c>
      <c r="B13" s="15" t="s">
        <v>30</v>
      </c>
      <c r="C13" s="15">
        <v>1</v>
      </c>
      <c r="D13" s="15" t="s">
        <v>15</v>
      </c>
      <c r="E13" s="11" t="s">
        <v>17</v>
      </c>
      <c r="F13" s="12" t="s">
        <v>73</v>
      </c>
      <c r="G13" s="15">
        <v>1</v>
      </c>
      <c r="H13" s="13">
        <v>446</v>
      </c>
      <c r="I13" s="13">
        <f>Tableau1[[#This Row],[Quantité]]*Tableau1[[#This Row],[Coût unitaire (Hors taxes)]]</f>
        <v>446</v>
      </c>
      <c r="J13" s="15">
        <v>25</v>
      </c>
      <c r="K13" s="15" t="s">
        <v>62</v>
      </c>
      <c r="L13" s="15" t="s">
        <v>66</v>
      </c>
    </row>
    <row r="14" spans="1:12" s="8" customFormat="1" ht="28.5">
      <c r="A14" s="15">
        <v>5374</v>
      </c>
      <c r="B14" s="15" t="s">
        <v>30</v>
      </c>
      <c r="C14" s="15">
        <v>1</v>
      </c>
      <c r="D14" s="15" t="s">
        <v>15</v>
      </c>
      <c r="E14" s="11" t="s">
        <v>48</v>
      </c>
      <c r="F14" s="12" t="s">
        <v>49</v>
      </c>
      <c r="G14" s="15">
        <v>2</v>
      </c>
      <c r="H14" s="13">
        <v>110</v>
      </c>
      <c r="I14" s="13">
        <f>Tableau1[[#This Row],[Quantité]]*Tableau1[[#This Row],[Coût unitaire (Hors taxes)]]</f>
        <v>220</v>
      </c>
      <c r="J14" s="15">
        <v>25</v>
      </c>
      <c r="K14" s="15" t="s">
        <v>62</v>
      </c>
      <c r="L14" s="15" t="s">
        <v>63</v>
      </c>
    </row>
    <row r="15" spans="1:12" s="8" customFormat="1" ht="28.5">
      <c r="A15" s="15">
        <v>5374</v>
      </c>
      <c r="B15" s="15" t="s">
        <v>30</v>
      </c>
      <c r="C15" s="15">
        <v>2</v>
      </c>
      <c r="D15" s="15" t="s">
        <v>50</v>
      </c>
      <c r="E15" s="11" t="s">
        <v>18</v>
      </c>
      <c r="F15" s="12" t="s">
        <v>61</v>
      </c>
      <c r="G15" s="15">
        <v>2</v>
      </c>
      <c r="H15" s="13">
        <v>48.39</v>
      </c>
      <c r="I15" s="13">
        <f>Tableau1[[#This Row],[Quantité]]*Tableau1[[#This Row],[Coût unitaire (Hors taxes)]]</f>
        <v>96.78</v>
      </c>
      <c r="J15" s="15">
        <v>10</v>
      </c>
      <c r="K15" s="15" t="s">
        <v>62</v>
      </c>
      <c r="L15" s="15" t="s">
        <v>63</v>
      </c>
    </row>
    <row r="16" spans="1:12" s="8" customFormat="1" ht="28.5">
      <c r="A16" s="15">
        <v>5374</v>
      </c>
      <c r="B16" s="15" t="s">
        <v>30</v>
      </c>
      <c r="C16" s="15">
        <v>2</v>
      </c>
      <c r="D16" s="15" t="s">
        <v>50</v>
      </c>
      <c r="E16" s="11" t="s">
        <v>19</v>
      </c>
      <c r="F16" s="12" t="s">
        <v>67</v>
      </c>
      <c r="G16" s="15">
        <v>21</v>
      </c>
      <c r="H16" s="13">
        <v>30</v>
      </c>
      <c r="I16" s="13">
        <f>Tableau1[[#This Row],[Quantité]]*Tableau1[[#This Row],[Coût unitaire (Hors taxes)]]</f>
        <v>630</v>
      </c>
      <c r="J16" s="15">
        <v>10</v>
      </c>
      <c r="K16" s="15" t="s">
        <v>62</v>
      </c>
      <c r="L16" s="15" t="s">
        <v>68</v>
      </c>
    </row>
    <row r="17" spans="1:12" s="8" customFormat="1">
      <c r="A17" s="15">
        <v>5374</v>
      </c>
      <c r="B17" s="15" t="s">
        <v>30</v>
      </c>
      <c r="C17" s="15">
        <v>2</v>
      </c>
      <c r="D17" s="15" t="s">
        <v>50</v>
      </c>
      <c r="E17" s="11" t="s">
        <v>20</v>
      </c>
      <c r="F17" s="12" t="s">
        <v>69</v>
      </c>
      <c r="G17" s="15">
        <v>1</v>
      </c>
      <c r="H17" s="13">
        <v>419.95</v>
      </c>
      <c r="I17" s="13">
        <f>Tableau1[[#This Row],[Quantité]]*Tableau1[[#This Row],[Coût unitaire (Hors taxes)]]</f>
        <v>419.95</v>
      </c>
      <c r="J17" s="15">
        <v>5</v>
      </c>
      <c r="K17" s="15" t="s">
        <v>62</v>
      </c>
      <c r="L17" s="15" t="s">
        <v>66</v>
      </c>
    </row>
    <row r="18" spans="1:12" s="8" customFormat="1">
      <c r="A18" s="15">
        <v>5374</v>
      </c>
      <c r="B18" s="15" t="s">
        <v>30</v>
      </c>
      <c r="C18" s="15">
        <v>2</v>
      </c>
      <c r="D18" s="15" t="s">
        <v>50</v>
      </c>
      <c r="E18" s="11" t="s">
        <v>70</v>
      </c>
      <c r="F18" s="12" t="s">
        <v>71</v>
      </c>
      <c r="G18" s="15">
        <v>21</v>
      </c>
      <c r="H18" s="13">
        <v>24.99</v>
      </c>
      <c r="I18" s="13">
        <f>Tableau1[[#This Row],[Quantité]]*Tableau1[[#This Row],[Coût unitaire (Hors taxes)]]</f>
        <v>524.79</v>
      </c>
      <c r="J18" s="15">
        <v>10</v>
      </c>
      <c r="K18" s="15" t="s">
        <v>62</v>
      </c>
      <c r="L18" s="15" t="s">
        <v>63</v>
      </c>
    </row>
    <row r="19" spans="1:12" s="8" customFormat="1">
      <c r="A19" s="15">
        <v>5374</v>
      </c>
      <c r="B19" s="15" t="s">
        <v>30</v>
      </c>
      <c r="C19" s="15">
        <v>2</v>
      </c>
      <c r="D19" s="15" t="s">
        <v>50</v>
      </c>
      <c r="E19" s="11" t="s">
        <v>21</v>
      </c>
      <c r="F19" s="12" t="s">
        <v>22</v>
      </c>
      <c r="G19" s="15">
        <v>1</v>
      </c>
      <c r="H19" s="13">
        <v>175</v>
      </c>
      <c r="I19" s="13">
        <f>Tableau1[[#This Row],[Quantité]]*Tableau1[[#This Row],[Coût unitaire (Hors taxes)]]</f>
        <v>175</v>
      </c>
      <c r="J19" s="15">
        <v>25</v>
      </c>
      <c r="K19" s="15" t="s">
        <v>62</v>
      </c>
      <c r="L19" s="15" t="s">
        <v>63</v>
      </c>
    </row>
    <row r="20" spans="1:12" s="8" customFormat="1">
      <c r="A20" s="15">
        <v>5374</v>
      </c>
      <c r="B20" s="15" t="s">
        <v>30</v>
      </c>
      <c r="C20" s="15">
        <v>2</v>
      </c>
      <c r="D20" s="15" t="s">
        <v>50</v>
      </c>
      <c r="E20" s="11" t="s">
        <v>51</v>
      </c>
      <c r="F20" s="12" t="s">
        <v>52</v>
      </c>
      <c r="G20" s="15">
        <v>4</v>
      </c>
      <c r="H20" s="13">
        <v>15</v>
      </c>
      <c r="I20" s="13">
        <f>Tableau1[[#This Row],[Quantité]]*Tableau1[[#This Row],[Coût unitaire (Hors taxes)]]</f>
        <v>60</v>
      </c>
      <c r="J20" s="15">
        <v>20</v>
      </c>
      <c r="K20" s="15" t="s">
        <v>62</v>
      </c>
      <c r="L20" s="15" t="s">
        <v>63</v>
      </c>
    </row>
    <row r="21" spans="1:12" s="8" customFormat="1">
      <c r="A21" s="15">
        <v>5374</v>
      </c>
      <c r="B21" s="15" t="s">
        <v>30</v>
      </c>
      <c r="C21" s="15">
        <v>2</v>
      </c>
      <c r="D21" s="15" t="s">
        <v>50</v>
      </c>
      <c r="E21" s="11" t="s">
        <v>51</v>
      </c>
      <c r="F21" s="12" t="s">
        <v>52</v>
      </c>
      <c r="G21" s="15">
        <v>1</v>
      </c>
      <c r="H21" s="13">
        <v>15</v>
      </c>
      <c r="I21" s="13">
        <f>Tableau1[[#This Row],[Quantité]]*Tableau1[[#This Row],[Coût unitaire (Hors taxes)]]</f>
        <v>15</v>
      </c>
      <c r="J21" s="15">
        <v>20</v>
      </c>
      <c r="K21" s="15" t="s">
        <v>62</v>
      </c>
      <c r="L21" s="15" t="s">
        <v>66</v>
      </c>
    </row>
    <row r="22" spans="1:12" s="8" customFormat="1" ht="42.75">
      <c r="A22" s="15">
        <v>5374</v>
      </c>
      <c r="B22" s="15" t="s">
        <v>30</v>
      </c>
      <c r="C22" s="15">
        <v>2</v>
      </c>
      <c r="D22" s="15" t="s">
        <v>50</v>
      </c>
      <c r="E22" s="11" t="s">
        <v>23</v>
      </c>
      <c r="F22" s="12" t="s">
        <v>74</v>
      </c>
      <c r="G22" s="15">
        <v>1</v>
      </c>
      <c r="H22" s="13">
        <v>400</v>
      </c>
      <c r="I22" s="13">
        <f>Tableau1[[#This Row],[Quantité]]*Tableau1[[#This Row],[Coût unitaire (Hors taxes)]]</f>
        <v>400</v>
      </c>
      <c r="J22" s="15">
        <v>5</v>
      </c>
      <c r="K22" s="15" t="s">
        <v>62</v>
      </c>
      <c r="L22" s="15" t="s">
        <v>63</v>
      </c>
    </row>
    <row r="23" spans="1:12" s="8" customFormat="1">
      <c r="A23" s="15">
        <v>5374</v>
      </c>
      <c r="B23" s="15" t="s">
        <v>30</v>
      </c>
      <c r="C23" s="15">
        <v>2</v>
      </c>
      <c r="D23" s="15" t="s">
        <v>50</v>
      </c>
      <c r="E23" s="11" t="s">
        <v>24</v>
      </c>
      <c r="F23" s="12" t="s">
        <v>75</v>
      </c>
      <c r="G23" s="15">
        <v>1</v>
      </c>
      <c r="H23" s="13">
        <v>1706</v>
      </c>
      <c r="I23" s="13">
        <f>Tableau1[[#This Row],[Quantité]]*Tableau1[[#This Row],[Coût unitaire (Hors taxes)]]</f>
        <v>1706</v>
      </c>
      <c r="J23" s="15">
        <v>5</v>
      </c>
      <c r="K23" s="15">
        <v>6</v>
      </c>
      <c r="L23" s="15" t="s">
        <v>76</v>
      </c>
    </row>
    <row r="24" spans="1:12" s="8" customFormat="1" ht="28.5">
      <c r="A24" s="15">
        <v>5374</v>
      </c>
      <c r="B24" s="15" t="s">
        <v>30</v>
      </c>
      <c r="C24" s="15">
        <v>2</v>
      </c>
      <c r="D24" s="15" t="s">
        <v>50</v>
      </c>
      <c r="E24" s="11" t="s">
        <v>24</v>
      </c>
      <c r="F24" s="12" t="s">
        <v>44</v>
      </c>
      <c r="G24" s="15">
        <v>1</v>
      </c>
      <c r="H24" s="13">
        <v>1706</v>
      </c>
      <c r="I24" s="13">
        <f>Tableau1[[#This Row],[Quantité]]*Tableau1[[#This Row],[Coût unitaire (Hors taxes)]]</f>
        <v>1706</v>
      </c>
      <c r="J24" s="15">
        <v>5</v>
      </c>
      <c r="K24" s="15">
        <v>6</v>
      </c>
      <c r="L24" s="15" t="s">
        <v>76</v>
      </c>
    </row>
    <row r="25" spans="1:12" s="8" customFormat="1">
      <c r="A25" s="15">
        <v>5374</v>
      </c>
      <c r="B25" s="15" t="s">
        <v>30</v>
      </c>
      <c r="C25" s="15">
        <v>2</v>
      </c>
      <c r="D25" s="15" t="s">
        <v>50</v>
      </c>
      <c r="E25" s="11" t="s">
        <v>24</v>
      </c>
      <c r="F25" s="12" t="s">
        <v>77</v>
      </c>
      <c r="G25" s="15">
        <v>21</v>
      </c>
      <c r="H25" s="13">
        <v>79</v>
      </c>
      <c r="I25" s="13">
        <f>Tableau1[[#This Row],[Quantité]]*Tableau1[[#This Row],[Coût unitaire (Hors taxes)]]</f>
        <v>1659</v>
      </c>
      <c r="J25" s="15">
        <v>5</v>
      </c>
      <c r="K25" s="15" t="s">
        <v>62</v>
      </c>
      <c r="L25" s="15" t="s">
        <v>76</v>
      </c>
    </row>
    <row r="26" spans="1:12" s="8" customFormat="1">
      <c r="A26" s="15">
        <v>5374</v>
      </c>
      <c r="B26" s="15" t="s">
        <v>30</v>
      </c>
      <c r="C26" s="15">
        <v>2</v>
      </c>
      <c r="D26" s="15" t="s">
        <v>50</v>
      </c>
      <c r="E26" s="11" t="s">
        <v>24</v>
      </c>
      <c r="F26" s="12" t="s">
        <v>78</v>
      </c>
      <c r="G26" s="15">
        <v>21</v>
      </c>
      <c r="H26" s="13">
        <v>66.55</v>
      </c>
      <c r="I26" s="13">
        <f>Tableau1[[#This Row],[Quantité]]*Tableau1[[#This Row],[Coût unitaire (Hors taxes)]]</f>
        <v>1397.55</v>
      </c>
      <c r="J26" s="15">
        <v>5</v>
      </c>
      <c r="K26" s="15" t="s">
        <v>62</v>
      </c>
      <c r="L26" s="15" t="s">
        <v>76</v>
      </c>
    </row>
    <row r="27" spans="1:12" s="8" customFormat="1" ht="42.75">
      <c r="A27" s="15">
        <v>5374</v>
      </c>
      <c r="B27" s="15" t="s">
        <v>30</v>
      </c>
      <c r="C27" s="15">
        <v>2</v>
      </c>
      <c r="D27" s="15" t="s">
        <v>50</v>
      </c>
      <c r="E27" s="11" t="s">
        <v>24</v>
      </c>
      <c r="F27" s="12" t="s">
        <v>79</v>
      </c>
      <c r="G27" s="15">
        <v>21</v>
      </c>
      <c r="H27" s="13">
        <v>45</v>
      </c>
      <c r="I27" s="13">
        <f>Tableau1[[#This Row],[Quantité]]*Tableau1[[#This Row],[Coût unitaire (Hors taxes)]]</f>
        <v>945</v>
      </c>
      <c r="J27" s="15">
        <v>5</v>
      </c>
      <c r="K27" s="15" t="s">
        <v>62</v>
      </c>
      <c r="L27" s="15" t="s">
        <v>76</v>
      </c>
    </row>
    <row r="28" spans="1:12" s="8" customFormat="1">
      <c r="A28" s="15">
        <v>5374</v>
      </c>
      <c r="B28" s="15" t="s">
        <v>30</v>
      </c>
      <c r="C28" s="15">
        <v>2</v>
      </c>
      <c r="D28" s="15" t="s">
        <v>50</v>
      </c>
      <c r="E28" s="11" t="s">
        <v>80</v>
      </c>
      <c r="F28" s="12" t="s">
        <v>55</v>
      </c>
      <c r="G28" s="15">
        <v>1</v>
      </c>
      <c r="H28" s="13">
        <v>185</v>
      </c>
      <c r="I28" s="13">
        <f>Tableau1[[#This Row],[Quantité]]*Tableau1[[#This Row],[Coût unitaire (Hors taxes)]]</f>
        <v>185</v>
      </c>
      <c r="J28" s="15">
        <v>10</v>
      </c>
      <c r="K28" s="15" t="s">
        <v>62</v>
      </c>
      <c r="L28" s="15" t="s">
        <v>63</v>
      </c>
    </row>
    <row r="29" spans="1:12" s="8" customFormat="1">
      <c r="A29" s="15">
        <v>5374</v>
      </c>
      <c r="B29" s="15" t="s">
        <v>30</v>
      </c>
      <c r="C29" s="15">
        <v>2</v>
      </c>
      <c r="D29" s="15" t="s">
        <v>50</v>
      </c>
      <c r="E29" s="11" t="s">
        <v>80</v>
      </c>
      <c r="F29" s="12" t="s">
        <v>54</v>
      </c>
      <c r="G29" s="15">
        <v>1</v>
      </c>
      <c r="H29" s="13">
        <v>175</v>
      </c>
      <c r="I29" s="13">
        <f>Tableau1[[#This Row],[Quantité]]*Tableau1[[#This Row],[Coût unitaire (Hors taxes)]]</f>
        <v>175</v>
      </c>
      <c r="J29" s="15">
        <v>10</v>
      </c>
      <c r="K29" s="15" t="s">
        <v>62</v>
      </c>
      <c r="L29" s="15" t="s">
        <v>63</v>
      </c>
    </row>
    <row r="30" spans="1:12" s="8" customFormat="1">
      <c r="A30" s="15">
        <v>5374</v>
      </c>
      <c r="B30" s="15" t="s">
        <v>30</v>
      </c>
      <c r="C30" s="15">
        <v>2</v>
      </c>
      <c r="D30" s="15" t="s">
        <v>50</v>
      </c>
      <c r="E30" s="11" t="s">
        <v>80</v>
      </c>
      <c r="F30" s="12" t="s">
        <v>53</v>
      </c>
      <c r="G30" s="15">
        <v>1</v>
      </c>
      <c r="H30" s="13">
        <v>135</v>
      </c>
      <c r="I30" s="13">
        <f>Tableau1[[#This Row],[Quantité]]*Tableau1[[#This Row],[Coût unitaire (Hors taxes)]]</f>
        <v>135</v>
      </c>
      <c r="J30" s="15">
        <v>10</v>
      </c>
      <c r="K30" s="15" t="s">
        <v>62</v>
      </c>
      <c r="L30" s="15" t="s">
        <v>63</v>
      </c>
    </row>
    <row r="31" spans="1:12" s="8" customFormat="1">
      <c r="A31" s="15">
        <v>5374</v>
      </c>
      <c r="B31" s="15" t="s">
        <v>30</v>
      </c>
      <c r="C31" s="15">
        <v>2</v>
      </c>
      <c r="D31" s="15" t="s">
        <v>50</v>
      </c>
      <c r="E31" s="11" t="s">
        <v>80</v>
      </c>
      <c r="F31" s="12" t="s">
        <v>56</v>
      </c>
      <c r="G31" s="15">
        <v>1</v>
      </c>
      <c r="H31" s="13">
        <v>105</v>
      </c>
      <c r="I31" s="13">
        <f>Tableau1[[#This Row],[Quantité]]*Tableau1[[#This Row],[Coût unitaire (Hors taxes)]]</f>
        <v>105</v>
      </c>
      <c r="J31" s="15">
        <v>10</v>
      </c>
      <c r="K31" s="15" t="s">
        <v>62</v>
      </c>
      <c r="L31" s="15" t="s">
        <v>63</v>
      </c>
    </row>
    <row r="32" spans="1:12" s="8" customFormat="1">
      <c r="A32" s="15">
        <v>5374</v>
      </c>
      <c r="B32" s="15" t="s">
        <v>30</v>
      </c>
      <c r="C32" s="15">
        <v>2</v>
      </c>
      <c r="D32" s="15" t="s">
        <v>50</v>
      </c>
      <c r="E32" s="11" t="s">
        <v>80</v>
      </c>
      <c r="F32" s="12" t="s">
        <v>81</v>
      </c>
      <c r="G32" s="15">
        <v>1</v>
      </c>
      <c r="H32" s="13">
        <v>64</v>
      </c>
      <c r="I32" s="13">
        <f>Tableau1[[#This Row],[Quantité]]*Tableau1[[#This Row],[Coût unitaire (Hors taxes)]]</f>
        <v>64</v>
      </c>
      <c r="J32" s="15">
        <v>5</v>
      </c>
      <c r="K32" s="15" t="s">
        <v>62</v>
      </c>
      <c r="L32" s="15" t="s">
        <v>63</v>
      </c>
    </row>
    <row r="33" spans="1:12" s="8" customFormat="1">
      <c r="A33" s="15">
        <v>5374</v>
      </c>
      <c r="B33" s="15" t="s">
        <v>30</v>
      </c>
      <c r="C33" s="15">
        <v>2</v>
      </c>
      <c r="D33" s="15" t="s">
        <v>50</v>
      </c>
      <c r="E33" s="11" t="s">
        <v>25</v>
      </c>
      <c r="F33" s="12" t="s">
        <v>82</v>
      </c>
      <c r="G33" s="15">
        <v>21</v>
      </c>
      <c r="H33" s="13">
        <v>125.42</v>
      </c>
      <c r="I33" s="13">
        <f>Tableau1[[#This Row],[Quantité]]*Tableau1[[#This Row],[Coût unitaire (Hors taxes)]]</f>
        <v>2633.82</v>
      </c>
      <c r="J33" s="15">
        <v>15</v>
      </c>
      <c r="K33" s="15" t="s">
        <v>62</v>
      </c>
      <c r="L33" s="15" t="s">
        <v>68</v>
      </c>
    </row>
    <row r="34" spans="1:12" s="8" customFormat="1" ht="71.25">
      <c r="A34" s="15">
        <v>5374</v>
      </c>
      <c r="B34" s="15" t="s">
        <v>30</v>
      </c>
      <c r="C34" s="15">
        <v>2</v>
      </c>
      <c r="D34" s="15" t="s">
        <v>50</v>
      </c>
      <c r="E34" s="11" t="s">
        <v>83</v>
      </c>
      <c r="F34" s="12" t="s">
        <v>84</v>
      </c>
      <c r="G34" s="15">
        <v>21</v>
      </c>
      <c r="H34" s="13">
        <v>833</v>
      </c>
      <c r="I34" s="13">
        <f>Tableau1[[#This Row],[Quantité]]*Tableau1[[#This Row],[Coût unitaire (Hors taxes)]]</f>
        <v>17493</v>
      </c>
      <c r="J34" s="15">
        <v>5</v>
      </c>
      <c r="K34" s="15" t="s">
        <v>62</v>
      </c>
      <c r="L34" s="15" t="s">
        <v>68</v>
      </c>
    </row>
    <row r="35" spans="1:12" s="8" customFormat="1">
      <c r="A35" s="15">
        <v>5374</v>
      </c>
      <c r="B35" s="15" t="s">
        <v>30</v>
      </c>
      <c r="C35" s="15">
        <v>2</v>
      </c>
      <c r="D35" s="15" t="s">
        <v>50</v>
      </c>
      <c r="E35" s="11" t="s">
        <v>85</v>
      </c>
      <c r="F35" s="12" t="s">
        <v>86</v>
      </c>
      <c r="G35" s="15">
        <v>21</v>
      </c>
      <c r="H35" s="13">
        <v>125</v>
      </c>
      <c r="I35" s="13">
        <f>Tableau1[[#This Row],[Quantité]]*Tableau1[[#This Row],[Coût unitaire (Hors taxes)]]</f>
        <v>2625</v>
      </c>
      <c r="J35" s="15">
        <v>10</v>
      </c>
      <c r="K35" s="15" t="s">
        <v>87</v>
      </c>
      <c r="L35" s="15" t="s">
        <v>68</v>
      </c>
    </row>
    <row r="36" spans="1:12" s="8" customFormat="1" ht="28.5">
      <c r="A36" s="15">
        <v>5374</v>
      </c>
      <c r="B36" s="15" t="s">
        <v>30</v>
      </c>
      <c r="C36" s="15">
        <v>2</v>
      </c>
      <c r="D36" s="15" t="s">
        <v>50</v>
      </c>
      <c r="E36" s="11" t="s">
        <v>88</v>
      </c>
      <c r="F36" s="12" t="s">
        <v>89</v>
      </c>
      <c r="G36" s="15">
        <v>1</v>
      </c>
      <c r="H36" s="13">
        <v>319.60000000000002</v>
      </c>
      <c r="I36" s="13">
        <f>Tableau1[[#This Row],[Quantité]]*Tableau1[[#This Row],[Coût unitaire (Hors taxes)]]</f>
        <v>319.60000000000002</v>
      </c>
      <c r="J36" s="15">
        <v>10</v>
      </c>
      <c r="K36" s="15" t="s">
        <v>62</v>
      </c>
      <c r="L36" s="15" t="s">
        <v>63</v>
      </c>
    </row>
    <row r="37" spans="1:12" s="8" customFormat="1">
      <c r="A37" s="15">
        <v>5374</v>
      </c>
      <c r="B37" s="15" t="s">
        <v>30</v>
      </c>
      <c r="C37" s="15">
        <v>2</v>
      </c>
      <c r="D37" s="15" t="s">
        <v>50</v>
      </c>
      <c r="E37" s="11" t="s">
        <v>26</v>
      </c>
      <c r="F37" s="12" t="s">
        <v>27</v>
      </c>
      <c r="G37" s="15">
        <v>20</v>
      </c>
      <c r="H37" s="13">
        <v>29.99</v>
      </c>
      <c r="I37" s="13">
        <f>Tableau1[[#This Row],[Quantité]]*Tableau1[[#This Row],[Coût unitaire (Hors taxes)]]</f>
        <v>599.79999999999995</v>
      </c>
      <c r="J37" s="15">
        <v>5</v>
      </c>
      <c r="K37" s="15" t="s">
        <v>62</v>
      </c>
      <c r="L37" s="15" t="s">
        <v>63</v>
      </c>
    </row>
    <row r="38" spans="1:12" s="8" customFormat="1" ht="71.25">
      <c r="A38" s="15">
        <v>5374</v>
      </c>
      <c r="B38" s="15" t="s">
        <v>30</v>
      </c>
      <c r="C38" s="15">
        <v>2</v>
      </c>
      <c r="D38" s="15" t="s">
        <v>50</v>
      </c>
      <c r="E38" s="11" t="s">
        <v>90</v>
      </c>
      <c r="F38" s="12" t="s">
        <v>91</v>
      </c>
      <c r="G38" s="15">
        <v>1</v>
      </c>
      <c r="H38" s="13">
        <v>833</v>
      </c>
      <c r="I38" s="13">
        <f>Tableau1[[#This Row],[Quantité]]*Tableau1[[#This Row],[Coût unitaire (Hors taxes)]]</f>
        <v>833</v>
      </c>
      <c r="J38" s="15">
        <v>5</v>
      </c>
      <c r="K38" s="15" t="s">
        <v>62</v>
      </c>
      <c r="L38" s="15" t="s">
        <v>63</v>
      </c>
    </row>
    <row r="39" spans="1:12" s="8" customFormat="1" ht="28.5">
      <c r="A39" s="15">
        <v>5374</v>
      </c>
      <c r="B39" s="15" t="s">
        <v>30</v>
      </c>
      <c r="C39" s="15">
        <v>2</v>
      </c>
      <c r="D39" s="15" t="s">
        <v>50</v>
      </c>
      <c r="E39" s="11" t="s">
        <v>92</v>
      </c>
      <c r="F39" s="12" t="s">
        <v>93</v>
      </c>
      <c r="G39" s="15">
        <v>5</v>
      </c>
      <c r="H39" s="13">
        <v>27.49</v>
      </c>
      <c r="I39" s="13">
        <f>Tableau1[[#This Row],[Quantité]]*Tableau1[[#This Row],[Coût unitaire (Hors taxes)]]</f>
        <v>137.44999999999999</v>
      </c>
      <c r="J39" s="15">
        <v>5</v>
      </c>
      <c r="K39" s="15" t="s">
        <v>62</v>
      </c>
      <c r="L39" s="15" t="s">
        <v>63</v>
      </c>
    </row>
    <row r="40" spans="1:12" s="8" customFormat="1" ht="28.5">
      <c r="A40" s="15">
        <v>5374</v>
      </c>
      <c r="B40" s="15" t="s">
        <v>30</v>
      </c>
      <c r="C40" s="15">
        <v>2</v>
      </c>
      <c r="D40" s="15" t="s">
        <v>50</v>
      </c>
      <c r="E40" s="11" t="s">
        <v>94</v>
      </c>
      <c r="F40" s="12" t="s">
        <v>95</v>
      </c>
      <c r="G40" s="15">
        <v>1</v>
      </c>
      <c r="H40" s="13">
        <v>24250</v>
      </c>
      <c r="I40" s="13">
        <f>Tableau1[[#This Row],[Quantité]]*Tableau1[[#This Row],[Coût unitaire (Hors taxes)]]</f>
        <v>24250</v>
      </c>
      <c r="J40" s="15">
        <v>5</v>
      </c>
      <c r="K40" s="15" t="s">
        <v>87</v>
      </c>
      <c r="L40" s="15" t="s">
        <v>76</v>
      </c>
    </row>
    <row r="41" spans="1:12" s="8" customFormat="1" ht="42.75">
      <c r="A41" s="15">
        <v>5374</v>
      </c>
      <c r="B41" s="15" t="s">
        <v>30</v>
      </c>
      <c r="C41" s="15">
        <v>2</v>
      </c>
      <c r="D41" s="15" t="s">
        <v>50</v>
      </c>
      <c r="E41" s="11" t="s">
        <v>96</v>
      </c>
      <c r="F41" s="12" t="s">
        <v>97</v>
      </c>
      <c r="G41" s="15">
        <v>1</v>
      </c>
      <c r="H41" s="13">
        <v>1300</v>
      </c>
      <c r="I41" s="13">
        <f>Tableau1[[#This Row],[Quantité]]*Tableau1[[#This Row],[Coût unitaire (Hors taxes)]]</f>
        <v>1300</v>
      </c>
      <c r="J41" s="15">
        <v>5</v>
      </c>
      <c r="K41" s="15" t="s">
        <v>62</v>
      </c>
      <c r="L41" s="15" t="s">
        <v>63</v>
      </c>
    </row>
    <row r="42" spans="1:12" s="8" customFormat="1">
      <c r="A42" s="15">
        <v>5374</v>
      </c>
      <c r="B42" s="15" t="s">
        <v>30</v>
      </c>
      <c r="C42" s="15">
        <v>2</v>
      </c>
      <c r="D42" s="15" t="s">
        <v>50</v>
      </c>
      <c r="E42" s="11" t="s">
        <v>28</v>
      </c>
      <c r="F42" s="12" t="s">
        <v>29</v>
      </c>
      <c r="G42" s="15">
        <v>1</v>
      </c>
      <c r="H42" s="13">
        <v>149</v>
      </c>
      <c r="I42" s="13">
        <f>Tableau1[[#This Row],[Quantité]]*Tableau1[[#This Row],[Coût unitaire (Hors taxes)]]</f>
        <v>149</v>
      </c>
      <c r="J42" s="15">
        <v>10</v>
      </c>
      <c r="K42" s="15" t="s">
        <v>62</v>
      </c>
      <c r="L42" s="15" t="s">
        <v>63</v>
      </c>
    </row>
  </sheetData>
  <mergeCells count="2">
    <mergeCell ref="A4:L4"/>
    <mergeCell ref="C3:J3"/>
  </mergeCells>
  <dataValidations count="1">
    <dataValidation type="list" allowBlank="1" showInputMessage="1" showErrorMessage="1" sqref="L8:L42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12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38"/>
  <sheetViews>
    <sheetView zoomScale="90" zoomScaleNormal="9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10" customWidth="1"/>
    <col min="2" max="2" width="21.28515625" style="10" customWidth="1"/>
    <col min="3" max="3" width="18.7109375" style="10" customWidth="1"/>
    <col min="4" max="4" width="31.7109375" style="10" customWidth="1"/>
    <col min="5" max="5" width="27.7109375" style="9" customWidth="1"/>
    <col min="6" max="6" width="40.7109375" style="8" customWidth="1"/>
    <col min="7" max="7" width="13" style="10" customWidth="1"/>
    <col min="8" max="8" width="30.7109375" style="9" customWidth="1"/>
    <col min="9" max="9" width="14.7109375" style="18" customWidth="1"/>
    <col min="10" max="10" width="19.7109375" style="10" customWidth="1"/>
    <col min="11" max="11" width="27.7109375" style="10" customWidth="1"/>
    <col min="12" max="12" width="12.28515625" style="10" customWidth="1"/>
    <col min="13" max="16384" width="21.85546875" style="9"/>
  </cols>
  <sheetData>
    <row r="3" spans="1:12" ht="21">
      <c r="D3" s="24" t="str">
        <f>MAO!C3</f>
        <v>SECRÉTARIAT MÉDICAL - ASP 5374</v>
      </c>
      <c r="E3" s="24"/>
      <c r="F3" s="24"/>
      <c r="G3" s="24"/>
      <c r="H3" s="24"/>
      <c r="I3" s="24"/>
    </row>
    <row r="4" spans="1:12" ht="17.25">
      <c r="A4" s="23" t="s">
        <v>139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7" spans="1:12" s="8" customFormat="1" ht="45">
      <c r="A7" s="4" t="s">
        <v>0</v>
      </c>
      <c r="B7" s="5" t="s">
        <v>10</v>
      </c>
      <c r="C7" s="2" t="s">
        <v>1</v>
      </c>
      <c r="D7" s="2" t="s">
        <v>11</v>
      </c>
      <c r="E7" s="2" t="s">
        <v>2</v>
      </c>
      <c r="F7" s="2" t="s">
        <v>3</v>
      </c>
      <c r="G7" s="2" t="s">
        <v>4</v>
      </c>
      <c r="H7" s="3" t="s">
        <v>14</v>
      </c>
      <c r="I7" s="16" t="s">
        <v>9</v>
      </c>
      <c r="J7" s="2" t="s">
        <v>13</v>
      </c>
      <c r="K7" s="2" t="s">
        <v>7</v>
      </c>
      <c r="L7" s="6" t="s">
        <v>8</v>
      </c>
    </row>
    <row r="8" spans="1:12" s="8" customFormat="1">
      <c r="A8" s="15">
        <v>5374</v>
      </c>
      <c r="B8" s="15" t="s">
        <v>30</v>
      </c>
      <c r="C8" s="15">
        <v>3</v>
      </c>
      <c r="D8" s="15" t="s">
        <v>31</v>
      </c>
      <c r="E8" s="11" t="s">
        <v>32</v>
      </c>
      <c r="F8" s="12" t="s">
        <v>33</v>
      </c>
      <c r="G8" s="15">
        <v>10</v>
      </c>
      <c r="H8" s="13">
        <v>2.59</v>
      </c>
      <c r="I8" s="17">
        <f>Tableau2[[#This Row],[Quantité]]*Tableau2[[#This Row],[Coût unitaire (hors taxes)]]</f>
        <v>25.9</v>
      </c>
      <c r="J8" s="15">
        <v>100</v>
      </c>
      <c r="K8" s="15" t="s">
        <v>62</v>
      </c>
      <c r="L8" s="15" t="s">
        <v>63</v>
      </c>
    </row>
    <row r="9" spans="1:12" s="8" customFormat="1">
      <c r="A9" s="15">
        <v>5374</v>
      </c>
      <c r="B9" s="15" t="s">
        <v>30</v>
      </c>
      <c r="C9" s="15">
        <v>3</v>
      </c>
      <c r="D9" s="15" t="s">
        <v>31</v>
      </c>
      <c r="E9" s="11" t="s">
        <v>34</v>
      </c>
      <c r="F9" s="12" t="s">
        <v>35</v>
      </c>
      <c r="G9" s="15">
        <v>2</v>
      </c>
      <c r="H9" s="13">
        <v>3.79</v>
      </c>
      <c r="I9" s="17">
        <f>Tableau2[[#This Row],[Quantité]]*Tableau2[[#This Row],[Coût unitaire (hors taxes)]]</f>
        <v>7.58</v>
      </c>
      <c r="J9" s="15">
        <v>100</v>
      </c>
      <c r="K9" s="15" t="s">
        <v>62</v>
      </c>
      <c r="L9" s="15" t="s">
        <v>63</v>
      </c>
    </row>
    <row r="10" spans="1:12" s="8" customFormat="1">
      <c r="A10" s="15">
        <v>5374</v>
      </c>
      <c r="B10" s="15" t="s">
        <v>30</v>
      </c>
      <c r="C10" s="15">
        <v>3</v>
      </c>
      <c r="D10" s="15" t="s">
        <v>31</v>
      </c>
      <c r="E10" s="11" t="s">
        <v>98</v>
      </c>
      <c r="F10" s="12" t="s">
        <v>99</v>
      </c>
      <c r="G10" s="15">
        <v>5</v>
      </c>
      <c r="H10" s="13">
        <v>15.49</v>
      </c>
      <c r="I10" s="17">
        <f>Tableau2[[#This Row],[Quantité]]*Tableau2[[#This Row],[Coût unitaire (hors taxes)]]</f>
        <v>77.45</v>
      </c>
      <c r="J10" s="15">
        <v>33.333333333333336</v>
      </c>
      <c r="K10" s="15" t="s">
        <v>62</v>
      </c>
      <c r="L10" s="15" t="s">
        <v>66</v>
      </c>
    </row>
    <row r="11" spans="1:12" s="8" customFormat="1">
      <c r="A11" s="15">
        <v>5374</v>
      </c>
      <c r="B11" s="15" t="s">
        <v>30</v>
      </c>
      <c r="C11" s="15">
        <v>3</v>
      </c>
      <c r="D11" s="15" t="s">
        <v>31</v>
      </c>
      <c r="E11" s="11" t="s">
        <v>57</v>
      </c>
      <c r="F11" s="12" t="s">
        <v>100</v>
      </c>
      <c r="G11" s="15">
        <v>1</v>
      </c>
      <c r="H11" s="13">
        <v>464.59999999999997</v>
      </c>
      <c r="I11" s="17">
        <f>Tableau2[[#This Row],[Quantité]]*Tableau2[[#This Row],[Coût unitaire (hors taxes)]]</f>
        <v>464.59999999999997</v>
      </c>
      <c r="J11" s="15">
        <v>100</v>
      </c>
      <c r="K11" s="15" t="s">
        <v>62</v>
      </c>
      <c r="L11" s="15" t="s">
        <v>63</v>
      </c>
    </row>
    <row r="12" spans="1:12" s="8" customFormat="1">
      <c r="A12" s="15">
        <v>5374</v>
      </c>
      <c r="B12" s="15" t="s">
        <v>30</v>
      </c>
      <c r="C12" s="15">
        <v>3</v>
      </c>
      <c r="D12" s="15" t="s">
        <v>31</v>
      </c>
      <c r="E12" s="11" t="s">
        <v>57</v>
      </c>
      <c r="F12" s="12" t="s">
        <v>101</v>
      </c>
      <c r="G12" s="15">
        <v>2</v>
      </c>
      <c r="H12" s="13">
        <v>264</v>
      </c>
      <c r="I12" s="17">
        <f>Tableau2[[#This Row],[Quantité]]*Tableau2[[#This Row],[Coût unitaire (hors taxes)]]</f>
        <v>528</v>
      </c>
      <c r="J12" s="15">
        <v>100</v>
      </c>
      <c r="K12" s="15" t="s">
        <v>62</v>
      </c>
      <c r="L12" s="15" t="s">
        <v>63</v>
      </c>
    </row>
    <row r="13" spans="1:12" s="8" customFormat="1">
      <c r="A13" s="15">
        <v>5374</v>
      </c>
      <c r="B13" s="15" t="s">
        <v>30</v>
      </c>
      <c r="C13" s="15">
        <v>3</v>
      </c>
      <c r="D13" s="15" t="s">
        <v>31</v>
      </c>
      <c r="E13" s="11" t="s">
        <v>36</v>
      </c>
      <c r="F13" s="12" t="s">
        <v>37</v>
      </c>
      <c r="G13" s="15">
        <v>5</v>
      </c>
      <c r="H13" s="13">
        <v>13.49</v>
      </c>
      <c r="I13" s="17">
        <f>Tableau2[[#This Row],[Quantité]]*Tableau2[[#This Row],[Coût unitaire (hors taxes)]]</f>
        <v>67.45</v>
      </c>
      <c r="J13" s="15">
        <v>100</v>
      </c>
      <c r="K13" s="15" t="s">
        <v>62</v>
      </c>
      <c r="L13" s="15" t="s">
        <v>63</v>
      </c>
    </row>
    <row r="14" spans="1:12" s="8" customFormat="1">
      <c r="A14" s="15">
        <v>5374</v>
      </c>
      <c r="B14" s="15" t="s">
        <v>30</v>
      </c>
      <c r="C14" s="15">
        <v>3</v>
      </c>
      <c r="D14" s="15" t="s">
        <v>31</v>
      </c>
      <c r="E14" s="11" t="s">
        <v>102</v>
      </c>
      <c r="F14" s="12" t="s">
        <v>103</v>
      </c>
      <c r="G14" s="15">
        <v>1</v>
      </c>
      <c r="H14" s="13">
        <v>12.99</v>
      </c>
      <c r="I14" s="17">
        <f>Tableau2[[#This Row],[Quantité]]*Tableau2[[#This Row],[Coût unitaire (hors taxes)]]</f>
        <v>12.99</v>
      </c>
      <c r="J14" s="15">
        <v>10</v>
      </c>
      <c r="K14" s="15" t="s">
        <v>62</v>
      </c>
      <c r="L14" s="15" t="s">
        <v>63</v>
      </c>
    </row>
    <row r="15" spans="1:12" s="8" customFormat="1" ht="28.5">
      <c r="A15" s="15">
        <v>5374</v>
      </c>
      <c r="B15" s="15" t="s">
        <v>30</v>
      </c>
      <c r="C15" s="15">
        <v>3</v>
      </c>
      <c r="D15" s="15" t="s">
        <v>31</v>
      </c>
      <c r="E15" s="11" t="s">
        <v>104</v>
      </c>
      <c r="F15" s="12" t="s">
        <v>105</v>
      </c>
      <c r="G15" s="15">
        <v>6</v>
      </c>
      <c r="H15" s="13">
        <v>19.989999999999998</v>
      </c>
      <c r="I15" s="17">
        <f>Tableau2[[#This Row],[Quantité]]*Tableau2[[#This Row],[Coût unitaire (hors taxes)]]</f>
        <v>119.94</v>
      </c>
      <c r="J15" s="15">
        <v>20</v>
      </c>
      <c r="K15" s="15" t="s">
        <v>62</v>
      </c>
      <c r="L15" s="15" t="s">
        <v>63</v>
      </c>
    </row>
    <row r="16" spans="1:12" s="8" customFormat="1">
      <c r="A16" s="15">
        <v>5374</v>
      </c>
      <c r="B16" s="15" t="s">
        <v>30</v>
      </c>
      <c r="C16" s="15">
        <v>3</v>
      </c>
      <c r="D16" s="15" t="s">
        <v>31</v>
      </c>
      <c r="E16" s="11" t="s">
        <v>106</v>
      </c>
      <c r="F16" s="12" t="s">
        <v>107</v>
      </c>
      <c r="G16" s="15">
        <v>2</v>
      </c>
      <c r="H16" s="13">
        <v>3.29</v>
      </c>
      <c r="I16" s="17">
        <f>Tableau2[[#This Row],[Quantité]]*Tableau2[[#This Row],[Coût unitaire (hors taxes)]]</f>
        <v>6.58</v>
      </c>
      <c r="J16" s="15">
        <v>20</v>
      </c>
      <c r="K16" s="15" t="s">
        <v>62</v>
      </c>
      <c r="L16" s="15" t="s">
        <v>63</v>
      </c>
    </row>
    <row r="17" spans="1:12" s="8" customFormat="1">
      <c r="A17" s="15">
        <v>5374</v>
      </c>
      <c r="B17" s="15" t="s">
        <v>30</v>
      </c>
      <c r="C17" s="15">
        <v>3</v>
      </c>
      <c r="D17" s="15" t="s">
        <v>31</v>
      </c>
      <c r="E17" s="11" t="s">
        <v>108</v>
      </c>
      <c r="F17" s="12" t="s">
        <v>76</v>
      </c>
      <c r="G17" s="15">
        <v>1</v>
      </c>
      <c r="H17" s="13">
        <v>729</v>
      </c>
      <c r="I17" s="17">
        <f>Tableau2[[#This Row],[Quantité]]*Tableau2[[#This Row],[Coût unitaire (hors taxes)]]</f>
        <v>729</v>
      </c>
      <c r="J17" s="15">
        <v>100</v>
      </c>
      <c r="K17" s="15" t="s">
        <v>62</v>
      </c>
      <c r="L17" s="15" t="s">
        <v>76</v>
      </c>
    </row>
    <row r="18" spans="1:12" s="8" customFormat="1" ht="42.75">
      <c r="A18" s="15">
        <v>5374</v>
      </c>
      <c r="B18" s="15" t="s">
        <v>30</v>
      </c>
      <c r="C18" s="15">
        <v>3</v>
      </c>
      <c r="D18" s="15" t="s">
        <v>31</v>
      </c>
      <c r="E18" s="11" t="s">
        <v>109</v>
      </c>
      <c r="F18" s="12" t="s">
        <v>110</v>
      </c>
      <c r="G18" s="15">
        <v>1</v>
      </c>
      <c r="H18" s="13">
        <v>1000</v>
      </c>
      <c r="I18" s="17">
        <f>Tableau2[[#This Row],[Quantité]]*Tableau2[[#This Row],[Coût unitaire (hors taxes)]]</f>
        <v>1000</v>
      </c>
      <c r="J18" s="15">
        <v>100</v>
      </c>
      <c r="K18" s="15" t="s">
        <v>62</v>
      </c>
      <c r="L18" s="15" t="s">
        <v>76</v>
      </c>
    </row>
    <row r="19" spans="1:12" s="8" customFormat="1" ht="28.5">
      <c r="A19" s="15">
        <v>5374</v>
      </c>
      <c r="B19" s="15" t="s">
        <v>30</v>
      </c>
      <c r="C19" s="15">
        <v>3</v>
      </c>
      <c r="D19" s="15" t="s">
        <v>31</v>
      </c>
      <c r="E19" s="11" t="s">
        <v>38</v>
      </c>
      <c r="F19" s="12" t="s">
        <v>111</v>
      </c>
      <c r="G19" s="15">
        <v>4</v>
      </c>
      <c r="H19" s="13">
        <v>26.99</v>
      </c>
      <c r="I19" s="17">
        <f>Tableau2[[#This Row],[Quantité]]*Tableau2[[#This Row],[Coût unitaire (hors taxes)]]</f>
        <v>107.96</v>
      </c>
      <c r="J19" s="15">
        <v>100</v>
      </c>
      <c r="K19" s="15" t="s">
        <v>62</v>
      </c>
      <c r="L19" s="15" t="s">
        <v>63</v>
      </c>
    </row>
    <row r="20" spans="1:12" s="8" customFormat="1">
      <c r="A20" s="15">
        <v>5374</v>
      </c>
      <c r="B20" s="15" t="s">
        <v>30</v>
      </c>
      <c r="C20" s="15">
        <v>3</v>
      </c>
      <c r="D20" s="15" t="s">
        <v>31</v>
      </c>
      <c r="E20" s="11" t="s">
        <v>39</v>
      </c>
      <c r="F20" s="12" t="s">
        <v>112</v>
      </c>
      <c r="G20" s="15">
        <v>1</v>
      </c>
      <c r="H20" s="13">
        <v>48.49</v>
      </c>
      <c r="I20" s="17">
        <f>Tableau2[[#This Row],[Quantité]]*Tableau2[[#This Row],[Coût unitaire (hors taxes)]]</f>
        <v>48.49</v>
      </c>
      <c r="J20" s="15">
        <v>100</v>
      </c>
      <c r="K20" s="15" t="s">
        <v>62</v>
      </c>
      <c r="L20" s="15" t="s">
        <v>63</v>
      </c>
    </row>
    <row r="21" spans="1:12" s="8" customFormat="1" ht="28.5">
      <c r="A21" s="15">
        <v>5374</v>
      </c>
      <c r="B21" s="15" t="s">
        <v>30</v>
      </c>
      <c r="C21" s="15">
        <v>3</v>
      </c>
      <c r="D21" s="15" t="s">
        <v>31</v>
      </c>
      <c r="E21" s="11" t="s">
        <v>58</v>
      </c>
      <c r="F21" s="12" t="s">
        <v>59</v>
      </c>
      <c r="G21" s="15">
        <v>21</v>
      </c>
      <c r="H21" s="13">
        <v>10</v>
      </c>
      <c r="I21" s="17">
        <f>Tableau2[[#This Row],[Quantité]]*Tableau2[[#This Row],[Coût unitaire (hors taxes)]]</f>
        <v>210</v>
      </c>
      <c r="J21" s="15">
        <v>100</v>
      </c>
      <c r="K21" s="15" t="s">
        <v>62</v>
      </c>
      <c r="L21" s="15" t="s">
        <v>63</v>
      </c>
    </row>
    <row r="22" spans="1:12" s="8" customFormat="1">
      <c r="A22" s="15">
        <v>5374</v>
      </c>
      <c r="B22" s="15" t="s">
        <v>30</v>
      </c>
      <c r="C22" s="15">
        <v>3</v>
      </c>
      <c r="D22" s="15" t="s">
        <v>31</v>
      </c>
      <c r="E22" s="11" t="s">
        <v>113</v>
      </c>
      <c r="F22" s="12" t="s">
        <v>114</v>
      </c>
      <c r="G22" s="15">
        <v>1</v>
      </c>
      <c r="H22" s="13">
        <v>200</v>
      </c>
      <c r="I22" s="17">
        <f>Tableau2[[#This Row],[Quantité]]*Tableau2[[#This Row],[Coût unitaire (hors taxes)]]</f>
        <v>200</v>
      </c>
      <c r="J22" s="15">
        <v>100</v>
      </c>
      <c r="K22" s="15" t="s">
        <v>62</v>
      </c>
      <c r="L22" s="15" t="s">
        <v>76</v>
      </c>
    </row>
    <row r="23" spans="1:12" s="8" customFormat="1" ht="28.5">
      <c r="A23" s="15">
        <v>5374</v>
      </c>
      <c r="B23" s="15" t="s">
        <v>30</v>
      </c>
      <c r="C23" s="15">
        <v>3</v>
      </c>
      <c r="D23" s="15" t="s">
        <v>31</v>
      </c>
      <c r="E23" s="11" t="s">
        <v>40</v>
      </c>
      <c r="F23" s="12" t="s">
        <v>115</v>
      </c>
      <c r="G23" s="15">
        <v>10</v>
      </c>
      <c r="H23" s="13">
        <v>57.95</v>
      </c>
      <c r="I23" s="17">
        <f>Tableau2[[#This Row],[Quantité]]*Tableau2[[#This Row],[Coût unitaire (hors taxes)]]</f>
        <v>579.5</v>
      </c>
      <c r="J23" s="15">
        <v>10</v>
      </c>
      <c r="K23" s="15" t="s">
        <v>62</v>
      </c>
      <c r="L23" s="15" t="s">
        <v>63</v>
      </c>
    </row>
    <row r="24" spans="1:12" s="8" customFormat="1" ht="28.5">
      <c r="A24" s="15">
        <v>5374</v>
      </c>
      <c r="B24" s="15" t="s">
        <v>30</v>
      </c>
      <c r="C24" s="15">
        <v>3</v>
      </c>
      <c r="D24" s="15" t="s">
        <v>31</v>
      </c>
      <c r="E24" s="11" t="s">
        <v>40</v>
      </c>
      <c r="F24" s="12" t="s">
        <v>116</v>
      </c>
      <c r="G24" s="15">
        <v>10</v>
      </c>
      <c r="H24" s="13">
        <v>54.96</v>
      </c>
      <c r="I24" s="17">
        <f>Tableau2[[#This Row],[Quantité]]*Tableau2[[#This Row],[Coût unitaire (hors taxes)]]</f>
        <v>549.6</v>
      </c>
      <c r="J24" s="15">
        <v>10</v>
      </c>
      <c r="K24" s="15" t="s">
        <v>62</v>
      </c>
      <c r="L24" s="15" t="s">
        <v>63</v>
      </c>
    </row>
    <row r="25" spans="1:12" s="8" customFormat="1">
      <c r="A25" s="15">
        <v>5374</v>
      </c>
      <c r="B25" s="15" t="s">
        <v>30</v>
      </c>
      <c r="C25" s="15">
        <v>3</v>
      </c>
      <c r="D25" s="15" t="s">
        <v>31</v>
      </c>
      <c r="E25" s="11" t="s">
        <v>40</v>
      </c>
      <c r="F25" s="12" t="s">
        <v>117</v>
      </c>
      <c r="G25" s="15">
        <v>10</v>
      </c>
      <c r="H25" s="13">
        <v>32.950000000000003</v>
      </c>
      <c r="I25" s="17">
        <f>Tableau2[[#This Row],[Quantité]]*Tableau2[[#This Row],[Coût unitaire (hors taxes)]]</f>
        <v>329.5</v>
      </c>
      <c r="J25" s="15">
        <v>20</v>
      </c>
      <c r="K25" s="15" t="s">
        <v>62</v>
      </c>
      <c r="L25" s="15" t="s">
        <v>63</v>
      </c>
    </row>
    <row r="26" spans="1:12">
      <c r="A26" s="15">
        <v>5374</v>
      </c>
      <c r="B26" s="15" t="s">
        <v>30</v>
      </c>
      <c r="C26" s="15">
        <v>3</v>
      </c>
      <c r="D26" s="15" t="s">
        <v>31</v>
      </c>
      <c r="E26" s="11" t="s">
        <v>118</v>
      </c>
      <c r="F26" s="12" t="s">
        <v>119</v>
      </c>
      <c r="G26" s="15">
        <v>6</v>
      </c>
      <c r="H26" s="13">
        <v>6.29</v>
      </c>
      <c r="I26" s="17">
        <f>Tableau2[[#This Row],[Quantité]]*Tableau2[[#This Row],[Coût unitaire (hors taxes)]]</f>
        <v>37.74</v>
      </c>
      <c r="J26" s="15">
        <v>100</v>
      </c>
      <c r="K26" s="15" t="s">
        <v>62</v>
      </c>
      <c r="L26" s="15" t="s">
        <v>63</v>
      </c>
    </row>
    <row r="27" spans="1:12" ht="28.5">
      <c r="A27" s="15">
        <v>5374</v>
      </c>
      <c r="B27" s="15" t="s">
        <v>30</v>
      </c>
      <c r="C27" s="15">
        <v>3</v>
      </c>
      <c r="D27" s="15" t="s">
        <v>31</v>
      </c>
      <c r="E27" s="11" t="s">
        <v>41</v>
      </c>
      <c r="F27" s="12" t="s">
        <v>120</v>
      </c>
      <c r="G27" s="15">
        <v>2</v>
      </c>
      <c r="H27" s="13">
        <v>82.99</v>
      </c>
      <c r="I27" s="17">
        <f>Tableau2[[#This Row],[Quantité]]*Tableau2[[#This Row],[Coût unitaire (hors taxes)]]</f>
        <v>165.98</v>
      </c>
      <c r="J27" s="15">
        <v>100</v>
      </c>
      <c r="K27" s="15" t="s">
        <v>62</v>
      </c>
      <c r="L27" s="15" t="s">
        <v>63</v>
      </c>
    </row>
    <row r="28" spans="1:12" ht="28.5">
      <c r="A28" s="15">
        <v>5374</v>
      </c>
      <c r="B28" s="15" t="s">
        <v>30</v>
      </c>
      <c r="C28" s="15">
        <v>3</v>
      </c>
      <c r="D28" s="15" t="s">
        <v>31</v>
      </c>
      <c r="E28" s="11" t="s">
        <v>41</v>
      </c>
      <c r="F28" s="12" t="s">
        <v>121</v>
      </c>
      <c r="G28" s="15">
        <v>5</v>
      </c>
      <c r="H28" s="13">
        <v>63.99</v>
      </c>
      <c r="I28" s="17">
        <f>Tableau2[[#This Row],[Quantité]]*Tableau2[[#This Row],[Coût unitaire (hors taxes)]]</f>
        <v>319.95</v>
      </c>
      <c r="J28" s="15">
        <v>100</v>
      </c>
      <c r="K28" s="15" t="s">
        <v>62</v>
      </c>
      <c r="L28" s="15" t="s">
        <v>63</v>
      </c>
    </row>
    <row r="29" spans="1:12" ht="42.75">
      <c r="A29" s="15">
        <v>5374</v>
      </c>
      <c r="B29" s="15" t="s">
        <v>30</v>
      </c>
      <c r="C29" s="15">
        <v>3</v>
      </c>
      <c r="D29" s="15" t="s">
        <v>31</v>
      </c>
      <c r="E29" s="11" t="s">
        <v>122</v>
      </c>
      <c r="F29" s="12" t="s">
        <v>123</v>
      </c>
      <c r="G29" s="15">
        <v>2</v>
      </c>
      <c r="H29" s="13">
        <v>44</v>
      </c>
      <c r="I29" s="17">
        <f>Tableau2[[#This Row],[Quantité]]*Tableau2[[#This Row],[Coût unitaire (hors taxes)]]</f>
        <v>88</v>
      </c>
      <c r="J29" s="15">
        <v>5</v>
      </c>
      <c r="K29" s="15" t="s">
        <v>62</v>
      </c>
      <c r="L29" s="15" t="s">
        <v>63</v>
      </c>
    </row>
    <row r="30" spans="1:12" ht="28.5">
      <c r="A30" s="15">
        <v>5374</v>
      </c>
      <c r="B30" s="15" t="s">
        <v>30</v>
      </c>
      <c r="C30" s="15">
        <v>3</v>
      </c>
      <c r="D30" s="15" t="s">
        <v>31</v>
      </c>
      <c r="E30" s="11" t="s">
        <v>124</v>
      </c>
      <c r="F30" s="12" t="s">
        <v>125</v>
      </c>
      <c r="G30" s="15">
        <v>20</v>
      </c>
      <c r="H30" s="13">
        <v>10</v>
      </c>
      <c r="I30" s="17">
        <f>Tableau2[[#This Row],[Quantité]]*Tableau2[[#This Row],[Coût unitaire (hors taxes)]]</f>
        <v>200</v>
      </c>
      <c r="J30" s="15">
        <v>100</v>
      </c>
      <c r="K30" s="15" t="s">
        <v>62</v>
      </c>
      <c r="L30" s="15" t="s">
        <v>76</v>
      </c>
    </row>
    <row r="31" spans="1:12" ht="28.5">
      <c r="A31" s="15">
        <v>5374</v>
      </c>
      <c r="B31" s="15" t="s">
        <v>30</v>
      </c>
      <c r="C31" s="15">
        <v>3</v>
      </c>
      <c r="D31" s="15" t="s">
        <v>31</v>
      </c>
      <c r="E31" s="11" t="s">
        <v>124</v>
      </c>
      <c r="F31" s="12" t="s">
        <v>126</v>
      </c>
      <c r="G31" s="15">
        <v>20</v>
      </c>
      <c r="H31" s="13">
        <v>10</v>
      </c>
      <c r="I31" s="17">
        <f>Tableau2[[#This Row],[Quantité]]*Tableau2[[#This Row],[Coût unitaire (hors taxes)]]</f>
        <v>200</v>
      </c>
      <c r="J31" s="15">
        <v>100</v>
      </c>
      <c r="K31" s="15" t="s">
        <v>62</v>
      </c>
      <c r="L31" s="15" t="s">
        <v>76</v>
      </c>
    </row>
    <row r="32" spans="1:12">
      <c r="A32" s="15">
        <v>5374</v>
      </c>
      <c r="B32" s="15" t="s">
        <v>30</v>
      </c>
      <c r="C32" s="15">
        <v>3</v>
      </c>
      <c r="D32" s="15" t="s">
        <v>31</v>
      </c>
      <c r="E32" s="11" t="s">
        <v>127</v>
      </c>
      <c r="F32" s="12" t="s">
        <v>128</v>
      </c>
      <c r="G32" s="15">
        <v>10</v>
      </c>
      <c r="H32" s="13">
        <v>1.99</v>
      </c>
      <c r="I32" s="17">
        <f>Tableau2[[#This Row],[Quantité]]*Tableau2[[#This Row],[Coût unitaire (hors taxes)]]</f>
        <v>19.899999999999999</v>
      </c>
      <c r="J32" s="15">
        <v>100</v>
      </c>
      <c r="K32" s="15" t="s">
        <v>62</v>
      </c>
      <c r="L32" s="15" t="s">
        <v>63</v>
      </c>
    </row>
    <row r="33" spans="1:12">
      <c r="A33" s="19">
        <v>5374</v>
      </c>
      <c r="B33" s="19" t="s">
        <v>30</v>
      </c>
      <c r="C33" s="19">
        <v>3</v>
      </c>
      <c r="D33" s="19" t="s">
        <v>31</v>
      </c>
      <c r="E33" s="20" t="s">
        <v>129</v>
      </c>
      <c r="F33" s="20" t="s">
        <v>130</v>
      </c>
      <c r="G33" s="19">
        <v>5</v>
      </c>
      <c r="H33" s="21">
        <v>11.69</v>
      </c>
      <c r="I33" s="17">
        <f>Tableau2[[#This Row],[Quantité]]*Tableau2[[#This Row],[Coût unitaire (hors taxes)]]</f>
        <v>58.449999999999996</v>
      </c>
      <c r="J33" s="22">
        <v>50</v>
      </c>
      <c r="K33" s="22" t="s">
        <v>62</v>
      </c>
      <c r="L33" s="19" t="s">
        <v>63</v>
      </c>
    </row>
    <row r="34" spans="1:12">
      <c r="A34" s="19">
        <v>5374</v>
      </c>
      <c r="B34" s="19" t="s">
        <v>30</v>
      </c>
      <c r="C34" s="19">
        <v>3</v>
      </c>
      <c r="D34" s="19" t="s">
        <v>31</v>
      </c>
      <c r="E34" s="20" t="s">
        <v>131</v>
      </c>
      <c r="F34" s="20" t="s">
        <v>132</v>
      </c>
      <c r="G34" s="19">
        <v>2</v>
      </c>
      <c r="H34" s="21">
        <v>12.79</v>
      </c>
      <c r="I34" s="17">
        <f>Tableau2[[#This Row],[Quantité]]*Tableau2[[#This Row],[Coût unitaire (hors taxes)]]</f>
        <v>25.58</v>
      </c>
      <c r="J34" s="22">
        <v>50</v>
      </c>
      <c r="K34" s="22" t="s">
        <v>62</v>
      </c>
      <c r="L34" s="19" t="s">
        <v>63</v>
      </c>
    </row>
    <row r="35" spans="1:12">
      <c r="A35" s="19">
        <v>5374</v>
      </c>
      <c r="B35" s="19" t="s">
        <v>30</v>
      </c>
      <c r="C35" s="19">
        <v>3</v>
      </c>
      <c r="D35" s="19" t="s">
        <v>31</v>
      </c>
      <c r="E35" s="20" t="s">
        <v>43</v>
      </c>
      <c r="F35" s="20" t="s">
        <v>133</v>
      </c>
      <c r="G35" s="19">
        <v>1</v>
      </c>
      <c r="H35" s="21">
        <v>8.99</v>
      </c>
      <c r="I35" s="17">
        <f>Tableau2[[#This Row],[Quantité]]*Tableau2[[#This Row],[Coût unitaire (hors taxes)]]</f>
        <v>8.99</v>
      </c>
      <c r="J35" s="22">
        <v>100</v>
      </c>
      <c r="K35" s="22" t="s">
        <v>62</v>
      </c>
      <c r="L35" s="19" t="s">
        <v>63</v>
      </c>
    </row>
    <row r="36" spans="1:12" ht="28.5">
      <c r="A36" s="19">
        <v>5374</v>
      </c>
      <c r="B36" s="19" t="s">
        <v>30</v>
      </c>
      <c r="C36" s="19">
        <v>3</v>
      </c>
      <c r="D36" s="19" t="s">
        <v>31</v>
      </c>
      <c r="E36" s="20" t="s">
        <v>43</v>
      </c>
      <c r="F36" s="20" t="s">
        <v>134</v>
      </c>
      <c r="G36" s="19">
        <v>2</v>
      </c>
      <c r="H36" s="21">
        <v>3.98</v>
      </c>
      <c r="I36" s="17">
        <f>Tableau2[[#This Row],[Quantité]]*Tableau2[[#This Row],[Coût unitaire (hors taxes)]]</f>
        <v>7.96</v>
      </c>
      <c r="J36" s="22">
        <v>100</v>
      </c>
      <c r="K36" s="22" t="s">
        <v>62</v>
      </c>
      <c r="L36" s="19" t="s">
        <v>63</v>
      </c>
    </row>
    <row r="37" spans="1:12">
      <c r="A37" s="19">
        <v>5374</v>
      </c>
      <c r="B37" s="19" t="s">
        <v>30</v>
      </c>
      <c r="C37" s="19">
        <v>3</v>
      </c>
      <c r="D37" s="19" t="s">
        <v>31</v>
      </c>
      <c r="E37" s="20" t="s">
        <v>135</v>
      </c>
      <c r="F37" s="20" t="s">
        <v>136</v>
      </c>
      <c r="G37" s="19">
        <v>1</v>
      </c>
      <c r="H37" s="21">
        <v>4850</v>
      </c>
      <c r="I37" s="17">
        <f>Tableau2[[#This Row],[Quantité]]*Tableau2[[#This Row],[Coût unitaire (hors taxes)]]</f>
        <v>4850</v>
      </c>
      <c r="J37" s="22">
        <v>20</v>
      </c>
      <c r="K37" s="22" t="s">
        <v>62</v>
      </c>
      <c r="L37" s="19" t="s">
        <v>76</v>
      </c>
    </row>
    <row r="38" spans="1:12">
      <c r="A38" s="19">
        <v>5374</v>
      </c>
      <c r="B38" s="19" t="s">
        <v>30</v>
      </c>
      <c r="C38" s="19">
        <v>3</v>
      </c>
      <c r="D38" s="19" t="s">
        <v>31</v>
      </c>
      <c r="E38" s="20" t="s">
        <v>137</v>
      </c>
      <c r="F38" s="20" t="s">
        <v>42</v>
      </c>
      <c r="G38" s="19">
        <v>10</v>
      </c>
      <c r="H38" s="21">
        <v>1.89</v>
      </c>
      <c r="I38" s="17">
        <f>Tableau2[[#This Row],[Quantité]]*Tableau2[[#This Row],[Coût unitaire (hors taxes)]]</f>
        <v>18.899999999999999</v>
      </c>
      <c r="J38" s="22">
        <v>100</v>
      </c>
      <c r="K38" s="22" t="s">
        <v>62</v>
      </c>
      <c r="L38" s="19" t="s">
        <v>63</v>
      </c>
    </row>
  </sheetData>
  <mergeCells count="2">
    <mergeCell ref="A4:L4"/>
    <mergeCell ref="D3:I3"/>
  </mergeCells>
  <dataValidations count="1">
    <dataValidation type="list" allowBlank="1" showInputMessage="1" showErrorMessage="1" sqref="L8:L25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2020-10-14T13:10:03Z</cp:lastPrinted>
  <dcterms:created xsi:type="dcterms:W3CDTF">2018-01-12T15:55:21Z</dcterms:created>
  <dcterms:modified xsi:type="dcterms:W3CDTF">2020-10-14T13:10:26Z</dcterms:modified>
</cp:coreProperties>
</file>