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fraan11\Desktop\"/>
    </mc:Choice>
  </mc:AlternateContent>
  <xr:revisionPtr revIDLastSave="0" documentId="13_ncr:1_{3841A7E2-50FB-46DD-BA2D-9F94EBE932DB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MAO!$A$7:$L$7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2" l="1"/>
  <c r="I15" i="2"/>
  <c r="I16" i="2"/>
  <c r="I18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8" i="2"/>
  <c r="I9" i="2"/>
  <c r="I10" i="2"/>
  <c r="I11" i="2"/>
  <c r="I12" i="2"/>
  <c r="I13" i="2"/>
  <c r="I14" i="2"/>
  <c r="A3" i="2"/>
</calcChain>
</file>

<file path=xl/sharedStrings.xml><?xml version="1.0" encoding="utf-8"?>
<sst xmlns="http://schemas.openxmlformats.org/spreadsheetml/2006/main" count="160" uniqueCount="75">
  <si>
    <t>Programme</t>
  </si>
  <si>
    <t>Catégorie</t>
  </si>
  <si>
    <t xml:space="preserve">Article </t>
  </si>
  <si>
    <t xml:space="preserve">Description </t>
  </si>
  <si>
    <t>Quantité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</si>
  <si>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</si>
  <si>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</si>
  <si>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</si>
  <si>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</si>
  <si>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</si>
  <si>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</si>
  <si>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</si>
  <si>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</si>
  <si>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</si>
  <si>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Mobilier</t>
  </si>
  <si>
    <t>Ressources matérielles</t>
  </si>
  <si>
    <t>LISTE COMPLÈTE DU MOBILIER, APPAREILLAGE ET OUTILLAGE QUE LE CSS DOIT POSSÉDER POUR OFFRIR LE PROGRAMME D'ÉTUDES</t>
  </si>
  <si>
    <t>LISTE COMPLÈTE DES RESSOURCES MATÉRIELLES QUE LE CSS DOIT POSSÉDER POUR OFFRIR LE PROGRAMME D'ÉTUDES</t>
  </si>
  <si>
    <t>Coût unitaire 
(Hors taxes)</t>
  </si>
  <si>
    <t>Appareillages et outillages</t>
  </si>
  <si>
    <t xml:space="preserve">Gestion d'une entreprise de la construction </t>
  </si>
  <si>
    <t>ASP 5309 - GESTION D'UNE ENTREPRISE DE LA CONSTRUCTION</t>
  </si>
  <si>
    <t xml:space="preserve">Agraphes </t>
  </si>
  <si>
    <t>Boîte de 5000</t>
  </si>
  <si>
    <t>Chemises</t>
  </si>
  <si>
    <t>Format lettre et format Légagl, boîte de 500</t>
  </si>
  <si>
    <t>Crayons feutres</t>
  </si>
  <si>
    <t>Pointe bisautée et large pour tableau fini porcelaine, couleurs variées</t>
  </si>
  <si>
    <t>Adhésives, en rouleau de 250</t>
  </si>
  <si>
    <t>Étiquettes pour chemises</t>
  </si>
  <si>
    <t>Dégrafeuses</t>
  </si>
  <si>
    <t>Avec prise pour les doigts</t>
  </si>
  <si>
    <t>Échelle de mesures</t>
  </si>
  <si>
    <t>métriques</t>
  </si>
  <si>
    <t>impériales</t>
  </si>
  <si>
    <t xml:space="preserve">Classe </t>
  </si>
  <si>
    <t>Agrafeuses</t>
  </si>
  <si>
    <t>Utilisant 3 grosseurs d'agrafes</t>
  </si>
  <si>
    <t>Bureau</t>
  </si>
  <si>
    <t>Retour à gauche, 76 cm x 152 cm x 72 cm, deux tiroirs, piètement de bois ou métal, couleur gris</t>
  </si>
  <si>
    <t>Chaises</t>
  </si>
  <si>
    <t>Empilables abvec bras, recouvertes avec tissu, couleur noir</t>
  </si>
  <si>
    <t>Classeur latéral</t>
  </si>
  <si>
    <t>Profondeur 18 po, largeur 36 po, 4 tiroirs, dispositif de sécurité, portes escamotables, couleur: gris ou beige</t>
  </si>
  <si>
    <t>Classeur</t>
  </si>
  <si>
    <t>Pour plans (36 po x 48 po x 36 po hauteur)</t>
  </si>
  <si>
    <t>Corbeille à papier</t>
  </si>
  <si>
    <t>Rectangulaire en polyéthylène</t>
  </si>
  <si>
    <t>Étagères</t>
  </si>
  <si>
    <t>4 tablettes réglables, 36 po x 12 po x 72 po, construction en métal, couleur: gris</t>
  </si>
  <si>
    <t>Fauteuil pour enseignante et enseignant</t>
  </si>
  <si>
    <t>Vasculant et pivotant, dossier bas, chromée, tissu, couleur: gris</t>
  </si>
  <si>
    <t>Horloge</t>
  </si>
  <si>
    <t>Avec cadran circulaire</t>
  </si>
  <si>
    <t>Perforatrice</t>
  </si>
  <si>
    <t>Standard, 3 trous de 1/4, peut perforer 30 feuilles</t>
  </si>
  <si>
    <t>Tableau magnétique</t>
  </si>
  <si>
    <t>En porcelaine effaçable à sec, 48 po x 96 po</t>
  </si>
  <si>
    <t>Tables de travail</t>
  </si>
  <si>
    <t>Fini mélamine, piètement chromé, dimensions 42 po de long x 30 po large x 29 po hauteur, couleur: beige ou gris</t>
  </si>
  <si>
    <t>Taille-crayons</t>
  </si>
  <si>
    <t>Pour 8 différentes grosseurs de crayons</t>
  </si>
  <si>
    <t>Écran suspendu</t>
  </si>
  <si>
    <t>Pour projection, largeur 70 po</t>
  </si>
  <si>
    <t>Micro-ordinateurs</t>
  </si>
  <si>
    <t>486, DX 66, 12 Meg Ram, disque rigide, 320 MEG, écran SVGA, 0,28, non-entrelacé</t>
  </si>
  <si>
    <t xml:space="preserve">Acétate électronique </t>
  </si>
  <si>
    <t>Couleur</t>
  </si>
  <si>
    <t>Classe</t>
  </si>
  <si>
    <t>Impression de fascicules à l'usage des élèves</t>
  </si>
  <si>
    <t>Photocopies</t>
  </si>
  <si>
    <t>Reproduction de plans et devis</t>
  </si>
  <si>
    <t>Notes d'accompagnement et autres</t>
  </si>
  <si>
    <t>Épreuves internes et uniques ainsi que les travaux effectués par les élèes, copies du progamme d'études</t>
  </si>
  <si>
    <t>Ouvrage de référence et revues (abonnement)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</si>
</sst>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TimesNewRoman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44" fontId="2" fillId="2" borderId="2" xfId="0" applyNumberFormat="1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44" fontId="4" fillId="0" borderId="1" xfId="1" applyNumberFormat="1" applyFont="1" applyBorder="1" applyAlignment="1">
      <alignment horizontal="center" vertical="center" wrapText="1"/>
    </xf>
    <xf numFmtId="44" fontId="4" fillId="0" borderId="1" xfId="1" applyNumberFormat="1" applyFont="1" applyFill="1" applyBorder="1" applyAlignment="1">
      <alignment horizontal="center" vertical="center" wrapText="1"/>
    </xf>
    <xf numFmtId="44" fontId="4" fillId="0" borderId="1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44" fontId="4" fillId="0" borderId="5" xfId="1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5" xfId="2" applyFont="1" applyFill="1" applyBorder="1" applyAlignment="1">
      <alignment horizontal="left" vertical="center" wrapText="1"/>
    </xf>
    <xf numFmtId="0" fontId="4" fillId="3" borderId="1" xfId="2" applyFont="1" applyFill="1" applyBorder="1" applyAlignment="1">
      <alignment horizontal="left" vertical="center" wrapText="1"/>
    </xf>
    <xf numFmtId="0" fontId="4" fillId="3" borderId="5" xfId="2" applyFont="1" applyFill="1" applyBorder="1" applyAlignment="1">
      <alignment horizontal="left" vertical="center" wrapText="1"/>
    </xf>
  </cellXfs>
  <cellStyles count="4">
    <cellStyle name="Monétaire" xfId="1" builtinId="4"/>
    <cellStyle name="Normal" xfId="0" builtinId="0"/>
    <cellStyle name="Normal 2" xfId="2" xr:uid="{00000000-0005-0000-0000-000003000000}"/>
    <cellStyle name="Normal 2 2" xfId="3" xr:uid="{00000000-0005-0000-0000-00000400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1340350</xdr:colOff>
      <xdr:row>3</xdr:row>
      <xdr:rowOff>148167</xdr:rowOff>
    </xdr:to>
    <xdr:pic>
      <xdr:nvPicPr>
        <xdr:cNvPr id="4" name="Image 3" descr="http://www.education.gouv.qc.ca/fileadmin/PIV/MEQ_w3_couleur.png">
          <a:extLst>
            <a:ext uri="{FF2B5EF4-FFF2-40B4-BE49-F238E27FC236}">
              <a16:creationId xmlns:a16="http://schemas.microsoft.com/office/drawing/2014/main" id="{548993C1-DE10-4D68-84D2-3AD1570B7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3433" cy="783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1340350</xdr:colOff>
      <xdr:row>3</xdr:row>
      <xdr:rowOff>169334</xdr:rowOff>
    </xdr:to>
    <xdr:pic>
      <xdr:nvPicPr>
        <xdr:cNvPr id="3" name="Image 2" descr="http://www.education.gouv.qc.ca/fileadmin/PIV/MEQ_w3_couleur.png">
          <a:extLst>
            <a:ext uri="{FF2B5EF4-FFF2-40B4-BE49-F238E27FC236}">
              <a16:creationId xmlns:a16="http://schemas.microsoft.com/office/drawing/2014/main" id="{DA483754-C45F-4293-B336-DA81A7AA5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3433" cy="783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7:L23" totalsRowShown="0" headerRowDxfId="33" dataDxfId="31" headerRowBorderDxfId="32" tableBorderDxfId="30" totalsRowBorderDxfId="29">
  <autoFilter ref="A7:L23" xr:uid="{00000000-0009-0000-0100-000001000000}"/>
  <sortState xmlns:xlrd2="http://schemas.microsoft.com/office/spreadsheetml/2017/richdata2" ref="A7:L7">
    <sortCondition ref="C7"/>
  </sortState>
  <tableColumns count="12">
    <tableColumn id="1" xr3:uid="{00000000-0010-0000-0000-000001000000}" name="Programme" dataDxfId="28" dataCellStyle="Normal 2"/>
    <tableColumn id="2" xr3:uid="{00000000-0010-0000-0000-000002000000}" name="Nom du programme" dataDxfId="27" dataCellStyle="Normal 2"/>
    <tableColumn id="3" xr3:uid="{00000000-0010-0000-0000-000003000000}" name="N° de catégorie" dataDxfId="26" dataCellStyle="Normal 2"/>
    <tableColumn id="4" xr3:uid="{00000000-0010-0000-0000-000004000000}" name="Nom de catégorie" dataDxfId="25" dataCellStyle="Normal 2"/>
    <tableColumn id="5" xr3:uid="{00000000-0010-0000-0000-000005000000}" name="Article " dataDxfId="24" dataCellStyle="Normal 2"/>
    <tableColumn id="6" xr3:uid="{00000000-0010-0000-0000-000006000000}" name="Description " dataDxfId="23" dataCellStyle="Normal 2"/>
    <tableColumn id="7" xr3:uid="{00000000-0010-0000-0000-000007000000}" name="Quantité" dataDxfId="22" dataCellStyle="Normal 2"/>
    <tableColumn id="8" xr3:uid="{00000000-0010-0000-0000-000008000000}" name="Coût unitaire _x000a_(Hors taxes)" dataDxfId="21" dataCellStyle="Monétaire"/>
    <tableColumn id="9" xr3:uid="{00000000-0010-0000-0000-000009000000}" name="Coût total" dataDxfId="20" dataCellStyle="Monétaire">
      <calculatedColumnFormula>Tableau1[[#This Row],[Coût unitaire 
(Hors taxes)]]*Tableau1[[#This Row],[Quantité]]</calculatedColumnFormula>
    </tableColumn>
    <tableColumn id="10" xr3:uid="{00000000-0010-0000-0000-00000A000000}" name="Durée de vie " dataDxfId="19" dataCellStyle="Normal 2"/>
    <tableColumn id="11" xr3:uid="{00000000-0010-0000-0000-00000B000000}" name="Compétence principale" dataDxfId="18" dataCellStyle="Normal 2"/>
    <tableColumn id="12" xr3:uid="{00000000-0010-0000-0000-00000C000000}" name="Local" dataDxfId="17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7:L18" totalsRowShown="0" headerRowDxfId="16" dataDxfId="14" headerRowBorderDxfId="15" tableBorderDxfId="13" totalsRowBorderDxfId="12">
  <autoFilter ref="A7:L18" xr:uid="{00000000-0009-0000-0100-000002000000}"/>
  <tableColumns count="12">
    <tableColumn id="1" xr3:uid="{00000000-0010-0000-0100-000001000000}" name="Programme" dataDxfId="11" dataCellStyle="Normal 2"/>
    <tableColumn id="2" xr3:uid="{00000000-0010-0000-0100-000002000000}" name="Nom du programme" dataDxfId="10" dataCellStyle="Normal 2"/>
    <tableColumn id="3" xr3:uid="{00000000-0010-0000-0100-000003000000}" name="Catégorie" dataDxfId="9" dataCellStyle="Normal 2"/>
    <tableColumn id="4" xr3:uid="{00000000-0010-0000-0100-000004000000}" name="Nom de catégorie" dataDxfId="8" dataCellStyle="Normal 2"/>
    <tableColumn id="5" xr3:uid="{00000000-0010-0000-0100-000005000000}" name="Article " dataDxfId="7" dataCellStyle="Normal 2"/>
    <tableColumn id="6" xr3:uid="{00000000-0010-0000-0100-000006000000}" name="Description " dataDxfId="6" dataCellStyle="Normal 2"/>
    <tableColumn id="7" xr3:uid="{00000000-0010-0000-0100-000007000000}" name="Quantité" dataDxfId="5" dataCellStyle="Normal 2"/>
    <tableColumn id="8" xr3:uid="{00000000-0010-0000-0100-000008000000}" name="Coût unitaire (hors taxes)" dataDxfId="4" dataCellStyle="Monétaire"/>
    <tableColumn id="9" xr3:uid="{00000000-0010-0000-0100-000009000000}" name="Coût total" dataDxfId="3" dataCellStyle="Monétaire">
      <calculatedColumnFormula>Tableau2[[#This Row],[Quantité]]*Tableau2[[#This Row],[Coût unitaire (hors taxes)]]</calculatedColumnFormula>
    </tableColumn>
    <tableColumn id="10" xr3:uid="{00000000-0010-0000-0100-00000A000000}" name="Taux de remplacement annuel (%)" dataDxfId="2"/>
    <tableColumn id="11" xr3:uid="{00000000-0010-0000-0100-00000B000000}" name="Compétence principale" dataDxfId="1"/>
    <tableColumn id="12" xr3:uid="{00000000-0010-0000-0100-00000C000000}" name="Local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23"/>
  <sheetViews>
    <sheetView zoomScale="60" zoomScaleNormal="60" workbookViewId="0">
      <pane ySplit="7" topLeftCell="A8" activePane="bottomLeft" state="frozen"/>
      <selection pane="bottomLeft" activeCell="I8" sqref="I8:I23"/>
    </sheetView>
  </sheetViews>
  <sheetFormatPr baseColWidth="10" defaultRowHeight="15"/>
  <cols>
    <col min="1" max="1" width="14.42578125" style="8" customWidth="1"/>
    <col min="2" max="2" width="27" style="8" customWidth="1"/>
    <col min="3" max="3" width="13.42578125" style="8" customWidth="1"/>
    <col min="4" max="4" width="31.7109375" style="8" customWidth="1"/>
    <col min="5" max="5" width="27.7109375" style="16" customWidth="1"/>
    <col min="6" max="6" width="64" style="16" customWidth="1"/>
    <col min="7" max="7" width="10.5703125" style="8" customWidth="1"/>
    <col min="8" max="8" width="15.140625" style="12" customWidth="1"/>
    <col min="9" max="9" width="16.140625" style="12" bestFit="1" customWidth="1"/>
    <col min="10" max="10" width="11" style="8" customWidth="1"/>
    <col min="11" max="11" width="17.42578125" style="8" customWidth="1"/>
    <col min="12" max="12" width="16.28515625" style="8" bestFit="1" customWidth="1"/>
    <col min="13" max="16384" width="11.42578125" style="7"/>
  </cols>
  <sheetData>
    <row r="3" spans="1:12" ht="20.25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6.5">
      <c r="A4" s="25" t="s">
        <v>16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7" spans="1:12" s="1" customFormat="1" ht="30">
      <c r="A7" s="3" t="s">
        <v>0</v>
      </c>
      <c r="B7" s="4" t="s">
        <v>9</v>
      </c>
      <c r="C7" s="2" t="s">
        <v>11</v>
      </c>
      <c r="D7" s="2" t="s">
        <v>10</v>
      </c>
      <c r="E7" s="2" t="s">
        <v>2</v>
      </c>
      <c r="F7" s="2" t="s">
        <v>3</v>
      </c>
      <c r="G7" s="2" t="s">
        <v>4</v>
      </c>
      <c r="H7" s="10" t="s">
        <v>18</v>
      </c>
      <c r="I7" s="10" t="s">
        <v>8</v>
      </c>
      <c r="J7" s="2" t="s">
        <v>5</v>
      </c>
      <c r="K7" s="2" t="s">
        <v>6</v>
      </c>
      <c r="L7" s="5" t="s">
        <v>7</v>
      </c>
    </row>
    <row r="8" spans="1:12" s="6" customFormat="1" ht="28.5">
      <c r="A8" s="13">
        <v>5309</v>
      </c>
      <c r="B8" s="13" t="s">
        <v>20</v>
      </c>
      <c r="C8" s="13">
        <v>1</v>
      </c>
      <c r="D8" s="13" t="s">
        <v>14</v>
      </c>
      <c r="E8" s="9" t="s">
        <v>36</v>
      </c>
      <c r="F8" s="9" t="s">
        <v>37</v>
      </c>
      <c r="G8" s="13">
        <v>2</v>
      </c>
      <c r="H8" s="19">
        <v>46</v>
      </c>
      <c r="I8" s="20">
        <f>Tableau1[[#This Row],[Coût unitaire 
(Hors taxes)]]*Tableau1[[#This Row],[Quantité]]</f>
        <v>92</v>
      </c>
      <c r="J8" s="13">
        <v>25</v>
      </c>
      <c r="K8" s="13"/>
      <c r="L8" s="13" t="s">
        <v>68</v>
      </c>
    </row>
    <row r="9" spans="1:12" s="6" customFormat="1" ht="28.5">
      <c r="A9" s="13">
        <v>5309</v>
      </c>
      <c r="B9" s="13" t="s">
        <v>20</v>
      </c>
      <c r="C9" s="13">
        <v>1</v>
      </c>
      <c r="D9" s="13" t="s">
        <v>14</v>
      </c>
      <c r="E9" s="9" t="s">
        <v>38</v>
      </c>
      <c r="F9" s="9" t="s">
        <v>39</v>
      </c>
      <c r="G9" s="13">
        <v>1</v>
      </c>
      <c r="H9" s="19">
        <v>350</v>
      </c>
      <c r="I9" s="20">
        <f>Tableau1[[#This Row],[Coût unitaire 
(Hors taxes)]]*Tableau1[[#This Row],[Quantité]]</f>
        <v>350</v>
      </c>
      <c r="J9" s="13">
        <v>25</v>
      </c>
      <c r="K9" s="13"/>
      <c r="L9" s="13" t="s">
        <v>68</v>
      </c>
    </row>
    <row r="10" spans="1:12" s="6" customFormat="1" ht="28.5">
      <c r="A10" s="13">
        <v>5309</v>
      </c>
      <c r="B10" s="13" t="s">
        <v>20</v>
      </c>
      <c r="C10" s="13">
        <v>1</v>
      </c>
      <c r="D10" s="13" t="s">
        <v>14</v>
      </c>
      <c r="E10" s="9" t="s">
        <v>40</v>
      </c>
      <c r="F10" s="9" t="s">
        <v>41</v>
      </c>
      <c r="G10" s="13">
        <v>22</v>
      </c>
      <c r="H10" s="19">
        <v>45</v>
      </c>
      <c r="I10" s="20">
        <f>Tableau1[[#This Row],[Coût unitaire 
(Hors taxes)]]*Tableau1[[#This Row],[Quantité]]</f>
        <v>990</v>
      </c>
      <c r="J10" s="13">
        <v>20</v>
      </c>
      <c r="K10" s="13"/>
      <c r="L10" s="13" t="s">
        <v>68</v>
      </c>
    </row>
    <row r="11" spans="1:12" ht="28.5">
      <c r="A11" s="13">
        <v>5309</v>
      </c>
      <c r="B11" s="13" t="s">
        <v>20</v>
      </c>
      <c r="C11" s="14">
        <v>1</v>
      </c>
      <c r="D11" s="14" t="s">
        <v>14</v>
      </c>
      <c r="E11" s="15" t="s">
        <v>42</v>
      </c>
      <c r="F11" s="15" t="s">
        <v>43</v>
      </c>
      <c r="G11" s="14">
        <v>2</v>
      </c>
      <c r="H11" s="20">
        <v>600</v>
      </c>
      <c r="I11" s="20">
        <f>Tableau1[[#This Row],[Coût unitaire 
(Hors taxes)]]*Tableau1[[#This Row],[Quantité]]</f>
        <v>1200</v>
      </c>
      <c r="J11" s="14">
        <v>20</v>
      </c>
      <c r="K11" s="14"/>
      <c r="L11" s="13" t="s">
        <v>68</v>
      </c>
    </row>
    <row r="12" spans="1:12" ht="28.5">
      <c r="A12" s="13">
        <v>5309</v>
      </c>
      <c r="B12" s="13" t="s">
        <v>20</v>
      </c>
      <c r="C12" s="14">
        <v>1</v>
      </c>
      <c r="D12" s="14" t="s">
        <v>14</v>
      </c>
      <c r="E12" s="15" t="s">
        <v>44</v>
      </c>
      <c r="F12" s="15" t="s">
        <v>45</v>
      </c>
      <c r="G12" s="14">
        <v>1</v>
      </c>
      <c r="H12" s="20">
        <v>350</v>
      </c>
      <c r="I12" s="20">
        <f>Tableau1[[#This Row],[Coût unitaire 
(Hors taxes)]]*Tableau1[[#This Row],[Quantité]]</f>
        <v>350</v>
      </c>
      <c r="J12" s="14">
        <v>25</v>
      </c>
      <c r="K12" s="14"/>
      <c r="L12" s="13" t="s">
        <v>68</v>
      </c>
    </row>
    <row r="13" spans="1:12" ht="28.5">
      <c r="A13" s="13">
        <v>5309</v>
      </c>
      <c r="B13" s="13" t="s">
        <v>20</v>
      </c>
      <c r="C13" s="14">
        <v>1</v>
      </c>
      <c r="D13" s="14" t="s">
        <v>14</v>
      </c>
      <c r="E13" s="15" t="s">
        <v>46</v>
      </c>
      <c r="F13" s="15" t="s">
        <v>47</v>
      </c>
      <c r="G13" s="14">
        <v>1</v>
      </c>
      <c r="H13" s="20">
        <v>15</v>
      </c>
      <c r="I13" s="20">
        <f>Tableau1[[#This Row],[Coût unitaire 
(Hors taxes)]]*Tableau1[[#This Row],[Quantité]]</f>
        <v>15</v>
      </c>
      <c r="J13" s="18">
        <v>25</v>
      </c>
      <c r="K13" s="18"/>
      <c r="L13" s="13" t="s">
        <v>68</v>
      </c>
    </row>
    <row r="14" spans="1:12" ht="28.5">
      <c r="A14" s="13">
        <v>5309</v>
      </c>
      <c r="B14" s="13" t="s">
        <v>20</v>
      </c>
      <c r="C14" s="14">
        <v>1</v>
      </c>
      <c r="D14" s="14" t="s">
        <v>14</v>
      </c>
      <c r="E14" s="15" t="s">
        <v>48</v>
      </c>
      <c r="F14" s="15" t="s">
        <v>49</v>
      </c>
      <c r="G14" s="14">
        <v>2</v>
      </c>
      <c r="H14" s="20">
        <v>160</v>
      </c>
      <c r="I14" s="20">
        <f>Tableau1[[#This Row],[Coût unitaire 
(Hors taxes)]]*Tableau1[[#This Row],[Quantité]]</f>
        <v>320</v>
      </c>
      <c r="J14" s="14">
        <v>25</v>
      </c>
      <c r="K14" s="14"/>
      <c r="L14" s="13" t="s">
        <v>68</v>
      </c>
    </row>
    <row r="15" spans="1:12" ht="28.5">
      <c r="A15" s="13">
        <v>5309</v>
      </c>
      <c r="B15" s="13" t="s">
        <v>20</v>
      </c>
      <c r="C15" s="14">
        <v>1</v>
      </c>
      <c r="D15" s="14" t="s">
        <v>14</v>
      </c>
      <c r="E15" s="15" t="s">
        <v>50</v>
      </c>
      <c r="F15" s="15" t="s">
        <v>51</v>
      </c>
      <c r="G15" s="14">
        <v>1</v>
      </c>
      <c r="H15" s="20">
        <v>233</v>
      </c>
      <c r="I15" s="20">
        <f>Tableau1[[#This Row],[Coût unitaire 
(Hors taxes)]]*Tableau1[[#This Row],[Quantité]]</f>
        <v>233</v>
      </c>
      <c r="J15" s="14">
        <v>25</v>
      </c>
      <c r="K15" s="14"/>
      <c r="L15" s="13" t="s">
        <v>68</v>
      </c>
    </row>
    <row r="16" spans="1:12" ht="28.5">
      <c r="A16" s="13">
        <v>5309</v>
      </c>
      <c r="B16" s="13" t="s">
        <v>20</v>
      </c>
      <c r="C16" s="14">
        <v>1</v>
      </c>
      <c r="D16" s="14" t="s">
        <v>14</v>
      </c>
      <c r="E16" s="15" t="s">
        <v>52</v>
      </c>
      <c r="F16" s="15" t="s">
        <v>53</v>
      </c>
      <c r="G16" s="14">
        <v>1</v>
      </c>
      <c r="H16" s="20">
        <v>55</v>
      </c>
      <c r="I16" s="20">
        <f>Tableau1[[#This Row],[Coût unitaire 
(Hors taxes)]]*Tableau1[[#This Row],[Quantité]]</f>
        <v>55</v>
      </c>
      <c r="J16" s="14">
        <v>15</v>
      </c>
      <c r="K16" s="14"/>
      <c r="L16" s="13" t="s">
        <v>68</v>
      </c>
    </row>
    <row r="17" spans="1:12" ht="28.5">
      <c r="A17" s="13">
        <v>5309</v>
      </c>
      <c r="B17" s="13" t="s">
        <v>20</v>
      </c>
      <c r="C17" s="14">
        <v>1</v>
      </c>
      <c r="D17" s="14" t="s">
        <v>14</v>
      </c>
      <c r="E17" s="15" t="s">
        <v>54</v>
      </c>
      <c r="F17" s="15" t="s">
        <v>55</v>
      </c>
      <c r="G17" s="14">
        <v>1</v>
      </c>
      <c r="H17" s="20">
        <v>43.75</v>
      </c>
      <c r="I17" s="20">
        <f>Tableau1[[#This Row],[Coût unitaire 
(Hors taxes)]]*Tableau1[[#This Row],[Quantité]]</f>
        <v>43.75</v>
      </c>
      <c r="J17" s="14">
        <v>10</v>
      </c>
      <c r="K17" s="14"/>
      <c r="L17" s="13" t="s">
        <v>68</v>
      </c>
    </row>
    <row r="18" spans="1:12" ht="28.5">
      <c r="A18" s="13">
        <v>5309</v>
      </c>
      <c r="B18" s="13" t="s">
        <v>20</v>
      </c>
      <c r="C18" s="14">
        <v>1</v>
      </c>
      <c r="D18" s="14" t="s">
        <v>14</v>
      </c>
      <c r="E18" s="15" t="s">
        <v>56</v>
      </c>
      <c r="F18" s="15" t="s">
        <v>57</v>
      </c>
      <c r="G18" s="14">
        <v>1</v>
      </c>
      <c r="H18" s="21">
        <v>200</v>
      </c>
      <c r="I18" s="20">
        <f>Tableau1[[#This Row],[Coût unitaire 
(Hors taxes)]]*Tableau1[[#This Row],[Quantité]]</f>
        <v>200</v>
      </c>
      <c r="J18" s="14">
        <v>25</v>
      </c>
      <c r="K18" s="14"/>
      <c r="L18" s="13" t="s">
        <v>68</v>
      </c>
    </row>
    <row r="19" spans="1:12" ht="28.5">
      <c r="A19" s="13">
        <v>5309</v>
      </c>
      <c r="B19" s="13" t="s">
        <v>20</v>
      </c>
      <c r="C19" s="14">
        <v>1</v>
      </c>
      <c r="D19" s="14" t="s">
        <v>14</v>
      </c>
      <c r="E19" s="15" t="s">
        <v>58</v>
      </c>
      <c r="F19" s="15" t="s">
        <v>59</v>
      </c>
      <c r="G19" s="14">
        <v>22</v>
      </c>
      <c r="H19" s="21">
        <v>220</v>
      </c>
      <c r="I19" s="20">
        <f>Tableau1[[#This Row],[Coût unitaire 
(Hors taxes)]]*Tableau1[[#This Row],[Quantité]]</f>
        <v>4840</v>
      </c>
      <c r="J19" s="14">
        <v>20</v>
      </c>
      <c r="K19" s="14"/>
      <c r="L19" s="13" t="s">
        <v>68</v>
      </c>
    </row>
    <row r="20" spans="1:12" ht="28.5">
      <c r="A20" s="13">
        <v>5309</v>
      </c>
      <c r="B20" s="13" t="s">
        <v>20</v>
      </c>
      <c r="C20" s="14">
        <v>1</v>
      </c>
      <c r="D20" s="14" t="s">
        <v>14</v>
      </c>
      <c r="E20" s="15" t="s">
        <v>60</v>
      </c>
      <c r="F20" s="15" t="s">
        <v>61</v>
      </c>
      <c r="G20" s="14">
        <v>1</v>
      </c>
      <c r="H20" s="21">
        <v>19.95</v>
      </c>
      <c r="I20" s="20">
        <f>Tableau1[[#This Row],[Coût unitaire 
(Hors taxes)]]*Tableau1[[#This Row],[Quantité]]</f>
        <v>19.95</v>
      </c>
      <c r="J20" s="14">
        <v>25</v>
      </c>
      <c r="K20" s="14"/>
      <c r="L20" s="13" t="s">
        <v>68</v>
      </c>
    </row>
    <row r="21" spans="1:12" ht="28.5">
      <c r="A21" s="13">
        <v>5309</v>
      </c>
      <c r="B21" s="13" t="s">
        <v>20</v>
      </c>
      <c r="C21" s="14">
        <v>2</v>
      </c>
      <c r="D21" s="14" t="s">
        <v>19</v>
      </c>
      <c r="E21" s="15" t="s">
        <v>62</v>
      </c>
      <c r="F21" s="15" t="s">
        <v>63</v>
      </c>
      <c r="G21" s="14">
        <v>1</v>
      </c>
      <c r="H21" s="21">
        <v>175</v>
      </c>
      <c r="I21" s="20">
        <f>Tableau1[[#This Row],[Coût unitaire 
(Hors taxes)]]*Tableau1[[#This Row],[Quantité]]</f>
        <v>175</v>
      </c>
      <c r="J21" s="14">
        <v>20</v>
      </c>
      <c r="K21" s="14"/>
      <c r="L21" s="13" t="s">
        <v>68</v>
      </c>
    </row>
    <row r="22" spans="1:12" ht="28.5">
      <c r="A22" s="13">
        <v>5309</v>
      </c>
      <c r="B22" s="13" t="s">
        <v>20</v>
      </c>
      <c r="C22" s="14">
        <v>2</v>
      </c>
      <c r="D22" s="14" t="s">
        <v>19</v>
      </c>
      <c r="E22" s="15" t="s">
        <v>64</v>
      </c>
      <c r="F22" s="15" t="s">
        <v>65</v>
      </c>
      <c r="G22" s="14">
        <v>1</v>
      </c>
      <c r="H22" s="21">
        <v>2500</v>
      </c>
      <c r="I22" s="20">
        <f>Tableau1[[#This Row],[Coût unitaire 
(Hors taxes)]]*Tableau1[[#This Row],[Quantité]]</f>
        <v>2500</v>
      </c>
      <c r="J22" s="14">
        <v>5</v>
      </c>
      <c r="K22" s="14"/>
      <c r="L22" s="13" t="s">
        <v>68</v>
      </c>
    </row>
    <row r="23" spans="1:12" ht="28.5">
      <c r="A23" s="13">
        <v>5309</v>
      </c>
      <c r="B23" s="13" t="s">
        <v>20</v>
      </c>
      <c r="C23" s="14">
        <v>2</v>
      </c>
      <c r="D23" s="14" t="s">
        <v>19</v>
      </c>
      <c r="E23" s="15" t="s">
        <v>66</v>
      </c>
      <c r="F23" s="15" t="s">
        <v>67</v>
      </c>
      <c r="G23" s="14">
        <v>1</v>
      </c>
      <c r="H23" s="21">
        <v>2000</v>
      </c>
      <c r="I23" s="20">
        <f>Tableau1[[#This Row],[Coût unitaire 
(Hors taxes)]]*Tableau1[[#This Row],[Quantité]]</f>
        <v>2000</v>
      </c>
      <c r="J23" s="14">
        <v>5</v>
      </c>
      <c r="K23" s="14"/>
      <c r="L23" s="13" t="s">
        <v>68</v>
      </c>
    </row>
  </sheetData>
  <sheetProtection selectLockedCells="1"/>
  <mergeCells count="2">
    <mergeCell ref="A4:L4"/>
    <mergeCell ref="A3:L3"/>
  </mergeCells>
  <pageMargins left="0.23622047244094491" right="0.23622047244094491" top="0.74803149606299213" bottom="0.74803149606299213" header="0.31496062992125984" footer="0.31496062992125984"/>
  <pageSetup paperSize="5" scale="68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18"/>
  <sheetViews>
    <sheetView tabSelected="1" zoomScaleNormal="100" workbookViewId="0">
      <pane ySplit="7" topLeftCell="A11" activePane="bottomLeft" state="frozen"/>
      <selection pane="bottomLeft" activeCell="F13" sqref="F13"/>
    </sheetView>
  </sheetViews>
  <sheetFormatPr baseColWidth="10" defaultColWidth="21.85546875" defaultRowHeight="15"/>
  <cols>
    <col min="1" max="1" width="14.42578125" style="8" customWidth="1"/>
    <col min="2" max="2" width="21.28515625" style="8" customWidth="1"/>
    <col min="3" max="3" width="12.85546875" style="8" customWidth="1"/>
    <col min="4" max="4" width="16.42578125" style="8" customWidth="1"/>
    <col min="5" max="5" width="29.5703125" style="7" customWidth="1"/>
    <col min="6" max="6" width="49.5703125" style="6" customWidth="1"/>
    <col min="7" max="7" width="11.140625" style="8" customWidth="1"/>
    <col min="8" max="8" width="13" style="11" customWidth="1"/>
    <col min="9" max="9" width="12.7109375" style="12" customWidth="1"/>
    <col min="10" max="10" width="16.28515625" style="8" customWidth="1"/>
    <col min="11" max="11" width="14.5703125" style="8" customWidth="1"/>
    <col min="12" max="12" width="12.28515625" style="8" customWidth="1"/>
    <col min="13" max="16384" width="21.85546875" style="7"/>
  </cols>
  <sheetData>
    <row r="3" spans="1:12" ht="18">
      <c r="A3" s="28" t="str">
        <f>MAO!A3</f>
        <v>ASP 5309 - GESTION D'UNE ENTREPRISE DE LA CONSTRUCTION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5.75">
      <c r="A4" s="27" t="s">
        <v>17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7" spans="1:12" s="6" customFormat="1" ht="45">
      <c r="A7" s="3" t="s">
        <v>0</v>
      </c>
      <c r="B7" s="4" t="s">
        <v>9</v>
      </c>
      <c r="C7" s="2" t="s">
        <v>1</v>
      </c>
      <c r="D7" s="2" t="s">
        <v>10</v>
      </c>
      <c r="E7" s="2" t="s">
        <v>2</v>
      </c>
      <c r="F7" s="2" t="s">
        <v>3</v>
      </c>
      <c r="G7" s="2" t="s">
        <v>4</v>
      </c>
      <c r="H7" s="10" t="s">
        <v>13</v>
      </c>
      <c r="I7" s="10" t="s">
        <v>8</v>
      </c>
      <c r="J7" s="2" t="s">
        <v>12</v>
      </c>
      <c r="K7" s="2" t="s">
        <v>6</v>
      </c>
      <c r="L7" s="5" t="s">
        <v>7</v>
      </c>
    </row>
    <row r="8" spans="1:12" s="6" customFormat="1" ht="42.75">
      <c r="A8" s="13">
        <v>5309</v>
      </c>
      <c r="B8" s="13" t="s">
        <v>20</v>
      </c>
      <c r="C8" s="13">
        <v>3</v>
      </c>
      <c r="D8" s="13" t="s">
        <v>15</v>
      </c>
      <c r="E8" s="9" t="s">
        <v>22</v>
      </c>
      <c r="F8" s="9" t="s">
        <v>23</v>
      </c>
      <c r="G8" s="13">
        <v>1</v>
      </c>
      <c r="H8" s="19">
        <v>2.5</v>
      </c>
      <c r="I8" s="19">
        <f>Tableau2[[#This Row],[Quantité]]*Tableau2[[#This Row],[Coût unitaire (hors taxes)]]</f>
        <v>2.5</v>
      </c>
      <c r="J8" s="13">
        <v>100</v>
      </c>
      <c r="K8" s="13"/>
      <c r="L8" s="13" t="s">
        <v>35</v>
      </c>
    </row>
    <row r="9" spans="1:12" s="6" customFormat="1" ht="42.75">
      <c r="A9" s="13">
        <v>5309</v>
      </c>
      <c r="B9" s="13" t="s">
        <v>20</v>
      </c>
      <c r="C9" s="13">
        <v>3</v>
      </c>
      <c r="D9" s="13" t="s">
        <v>15</v>
      </c>
      <c r="E9" s="9" t="s">
        <v>24</v>
      </c>
      <c r="F9" s="9" t="s">
        <v>25</v>
      </c>
      <c r="G9" s="13">
        <v>1</v>
      </c>
      <c r="H9" s="19">
        <v>7.25</v>
      </c>
      <c r="I9" s="19">
        <f>Tableau2[[#This Row],[Quantité]]*Tableau2[[#This Row],[Coût unitaire (hors taxes)]]</f>
        <v>7.25</v>
      </c>
      <c r="J9" s="13">
        <v>100</v>
      </c>
      <c r="K9" s="13"/>
      <c r="L9" s="13" t="s">
        <v>35</v>
      </c>
    </row>
    <row r="10" spans="1:12" s="6" customFormat="1" ht="42.75">
      <c r="A10" s="13">
        <v>5309</v>
      </c>
      <c r="B10" s="13" t="s">
        <v>20</v>
      </c>
      <c r="C10" s="13">
        <v>3</v>
      </c>
      <c r="D10" s="13" t="s">
        <v>15</v>
      </c>
      <c r="E10" s="9" t="s">
        <v>26</v>
      </c>
      <c r="F10" s="9" t="s">
        <v>27</v>
      </c>
      <c r="G10" s="13">
        <v>15</v>
      </c>
      <c r="H10" s="19">
        <v>1</v>
      </c>
      <c r="I10" s="19">
        <f>Tableau2[[#This Row],[Quantité]]*Tableau2[[#This Row],[Coût unitaire (hors taxes)]]</f>
        <v>15</v>
      </c>
      <c r="J10" s="13">
        <v>100</v>
      </c>
      <c r="K10" s="13"/>
      <c r="L10" s="13" t="s">
        <v>35</v>
      </c>
    </row>
    <row r="11" spans="1:12" s="6" customFormat="1" ht="42.75">
      <c r="A11" s="13">
        <v>5309</v>
      </c>
      <c r="B11" s="13" t="s">
        <v>20</v>
      </c>
      <c r="C11" s="13">
        <v>3</v>
      </c>
      <c r="D11" s="13" t="s">
        <v>15</v>
      </c>
      <c r="E11" s="9" t="s">
        <v>29</v>
      </c>
      <c r="F11" s="9" t="s">
        <v>28</v>
      </c>
      <c r="G11" s="13">
        <v>2</v>
      </c>
      <c r="H11" s="19">
        <v>1</v>
      </c>
      <c r="I11" s="19">
        <f>Tableau2[[#This Row],[Quantité]]*Tableau2[[#This Row],[Coût unitaire (hors taxes)]]</f>
        <v>2</v>
      </c>
      <c r="J11" s="13">
        <v>100</v>
      </c>
      <c r="K11" s="13"/>
      <c r="L11" s="13" t="s">
        <v>35</v>
      </c>
    </row>
    <row r="12" spans="1:12" s="6" customFormat="1" ht="42.75">
      <c r="A12" s="13">
        <v>5309</v>
      </c>
      <c r="B12" s="13" t="s">
        <v>20</v>
      </c>
      <c r="C12" s="13">
        <v>3</v>
      </c>
      <c r="D12" s="13" t="s">
        <v>15</v>
      </c>
      <c r="E12" s="9" t="s">
        <v>30</v>
      </c>
      <c r="F12" s="9" t="s">
        <v>31</v>
      </c>
      <c r="G12" s="13">
        <v>5</v>
      </c>
      <c r="H12" s="19">
        <v>1.5</v>
      </c>
      <c r="I12" s="19">
        <f>Tableau2[[#This Row],[Quantité]]*Tableau2[[#This Row],[Coût unitaire (hors taxes)]]</f>
        <v>7.5</v>
      </c>
      <c r="J12" s="13">
        <v>20</v>
      </c>
      <c r="K12" s="13"/>
      <c r="L12" s="13" t="s">
        <v>35</v>
      </c>
    </row>
    <row r="13" spans="1:12" s="6" customFormat="1" ht="42.75">
      <c r="A13" s="13">
        <v>5309</v>
      </c>
      <c r="B13" s="13" t="s">
        <v>20</v>
      </c>
      <c r="C13" s="13">
        <v>3</v>
      </c>
      <c r="D13" s="13" t="s">
        <v>15</v>
      </c>
      <c r="E13" s="9" t="s">
        <v>32</v>
      </c>
      <c r="F13" s="9" t="s">
        <v>34</v>
      </c>
      <c r="G13" s="13">
        <v>66</v>
      </c>
      <c r="H13" s="19">
        <v>5</v>
      </c>
      <c r="I13" s="19">
        <f>Tableau2[[#This Row],[Quantité]]*Tableau2[[#This Row],[Coût unitaire (hors taxes)]]</f>
        <v>330</v>
      </c>
      <c r="J13" s="13">
        <v>20</v>
      </c>
      <c r="K13" s="13"/>
      <c r="L13" s="13" t="s">
        <v>35</v>
      </c>
    </row>
    <row r="14" spans="1:12" s="6" customFormat="1" ht="42.75">
      <c r="A14" s="13">
        <v>5309</v>
      </c>
      <c r="B14" s="13" t="s">
        <v>20</v>
      </c>
      <c r="C14" s="13">
        <v>3</v>
      </c>
      <c r="D14" s="13" t="s">
        <v>15</v>
      </c>
      <c r="E14" s="9" t="s">
        <v>32</v>
      </c>
      <c r="F14" s="9" t="s">
        <v>33</v>
      </c>
      <c r="G14" s="13">
        <v>66</v>
      </c>
      <c r="H14" s="19">
        <v>5</v>
      </c>
      <c r="I14" s="19">
        <f>Tableau2[[#This Row],[Quantité]]*Tableau2[[#This Row],[Coût unitaire (hors taxes)]]</f>
        <v>330</v>
      </c>
      <c r="J14" s="13">
        <v>20</v>
      </c>
      <c r="K14" s="13"/>
      <c r="L14" s="13" t="s">
        <v>35</v>
      </c>
    </row>
    <row r="15" spans="1:12" ht="42.75">
      <c r="A15" s="14">
        <v>5309</v>
      </c>
      <c r="B15" s="14" t="s">
        <v>20</v>
      </c>
      <c r="C15" s="14">
        <v>3</v>
      </c>
      <c r="D15" s="14" t="s">
        <v>15</v>
      </c>
      <c r="E15" s="15" t="s">
        <v>69</v>
      </c>
      <c r="F15" s="15" t="s">
        <v>72</v>
      </c>
      <c r="G15" s="14">
        <v>1</v>
      </c>
      <c r="H15" s="20">
        <v>800</v>
      </c>
      <c r="I15" s="19">
        <f>Tableau2[[#This Row],[Quantité]]*Tableau2[[#This Row],[Coût unitaire (hors taxes)]]</f>
        <v>800</v>
      </c>
      <c r="J15" s="17">
        <v>100</v>
      </c>
      <c r="K15" s="17"/>
      <c r="L15" s="14" t="s">
        <v>35</v>
      </c>
    </row>
    <row r="16" spans="1:12" ht="42.75">
      <c r="A16" s="14">
        <v>5309</v>
      </c>
      <c r="B16" s="14" t="s">
        <v>20</v>
      </c>
      <c r="C16" s="14">
        <v>3</v>
      </c>
      <c r="D16" s="14" t="s">
        <v>15</v>
      </c>
      <c r="E16" s="30" t="s">
        <v>70</v>
      </c>
      <c r="F16" s="30" t="s">
        <v>73</v>
      </c>
      <c r="G16" s="14">
        <v>1</v>
      </c>
      <c r="H16" s="20">
        <v>200</v>
      </c>
      <c r="I16" s="19">
        <f>Tableau2[[#This Row],[Quantité]]*Tableau2[[#This Row],[Coût unitaire (hors taxes)]]</f>
        <v>200</v>
      </c>
      <c r="J16" s="17">
        <v>100</v>
      </c>
      <c r="K16" s="17"/>
      <c r="L16" s="14" t="s">
        <v>35</v>
      </c>
    </row>
    <row r="17" spans="1:12" ht="42.75">
      <c r="A17" s="22">
        <v>5309</v>
      </c>
      <c r="B17" s="22" t="s">
        <v>20</v>
      </c>
      <c r="C17" s="22">
        <v>3</v>
      </c>
      <c r="D17" s="22" t="s">
        <v>15</v>
      </c>
      <c r="E17" s="29" t="s">
        <v>71</v>
      </c>
      <c r="F17" s="29"/>
      <c r="G17" s="22">
        <v>2</v>
      </c>
      <c r="H17" s="23">
        <v>500</v>
      </c>
      <c r="I17" s="19">
        <f>Tableau2[[#This Row],[Quantité]]*Tableau2[[#This Row],[Coût unitaire (hors taxes)]]</f>
        <v>1000</v>
      </c>
      <c r="J17" s="24">
        <v>20</v>
      </c>
      <c r="K17" s="24"/>
      <c r="L17" s="22" t="s">
        <v>35</v>
      </c>
    </row>
    <row r="18" spans="1:12" ht="42.75">
      <c r="A18" s="22">
        <v>5309</v>
      </c>
      <c r="B18" s="22" t="s">
        <v>20</v>
      </c>
      <c r="C18" s="22">
        <v>3</v>
      </c>
      <c r="D18" s="22" t="s">
        <v>15</v>
      </c>
      <c r="E18" s="31" t="s">
        <v>74</v>
      </c>
      <c r="F18" s="31"/>
      <c r="G18" s="22">
        <v>1</v>
      </c>
      <c r="H18" s="23">
        <v>500</v>
      </c>
      <c r="I18" s="19">
        <f>Tableau2[[#This Row],[Quantité]]*Tableau2[[#This Row],[Coût unitaire (hors taxes)]]</f>
        <v>500</v>
      </c>
      <c r="J18" s="24">
        <v>20</v>
      </c>
      <c r="K18" s="24"/>
      <c r="L18" s="22" t="s">
        <v>35</v>
      </c>
    </row>
  </sheetData>
  <sheetProtection selectLockedCells="1"/>
  <mergeCells count="2">
    <mergeCell ref="A4:L4"/>
    <mergeCell ref="A3:L3"/>
  </mergeCells>
  <pageMargins left="0.25" right="0.25" top="0.75" bottom="0.75" header="0.3" footer="0.3"/>
  <pageSetup paperSize="5" scale="76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Ann (externe) Francoeur</cp:lastModifiedBy>
  <cp:lastPrinted>2023-04-13T15:52:18Z</cp:lastPrinted>
  <dcterms:created xsi:type="dcterms:W3CDTF">2018-01-12T15:55:21Z</dcterms:created>
  <dcterms:modified xsi:type="dcterms:W3CDTF">2023-04-14T13:17:03Z</dcterms:modified>
</cp:coreProperties>
</file>