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3-Aliment_tourisme\"/>
    </mc:Choice>
  </mc:AlternateContent>
  <xr:revisionPtr revIDLastSave="0" documentId="13_ncr:1_{B936684B-6B59-469A-B116-50283C346194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8" i="1"/>
  <c r="D3" i="2" l="1"/>
</calcChain>
</file>

<file path=xl/sharedStrings.xml><?xml version="1.0" encoding="utf-8"?>
<sst xmlns="http://schemas.openxmlformats.org/spreadsheetml/2006/main" count="689" uniqueCount="232">
  <si>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</si>
  <si>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</si>
  <si>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</si>
  <si>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</si>
  <si>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</si>
  <si>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</si>
  <si>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</si>
  <si>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</si>
  <si>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</si>
  <si>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</si>
  <si>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</si>
  <si>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</si>
  <si>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</si>
  <si>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</si>
  <si>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</si>
  <si>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</si>
  <si>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</si>
  <si>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Classeur</t>
  </si>
  <si>
    <t>Imprimante</t>
  </si>
  <si>
    <t>11</t>
  </si>
  <si>
    <t>Ressources matérielles</t>
  </si>
  <si>
    <t>At</t>
  </si>
  <si>
    <t>BOULANGERIE - DEP 5370</t>
  </si>
  <si>
    <t>Toutes</t>
  </si>
  <si>
    <t>Cl</t>
  </si>
  <si>
    <t>Bibliothèque</t>
  </si>
  <si>
    <t>5 tablettes, pour le personnel enseignant</t>
  </si>
  <si>
    <t>Be</t>
  </si>
  <si>
    <t>Bureau</t>
  </si>
  <si>
    <t>Pour le personnel enseignant</t>
  </si>
  <si>
    <t>Pour les élèves</t>
  </si>
  <si>
    <t>4 tiroirs</t>
  </si>
  <si>
    <t>Pupitre</t>
  </si>
  <si>
    <t>5 à 11</t>
  </si>
  <si>
    <t>2 à 11</t>
  </si>
  <si>
    <t>3-4-5-6-7-8-9-10-11</t>
  </si>
  <si>
    <t>5-6-7-8-9-10-11</t>
  </si>
  <si>
    <t>Bannetons</t>
  </si>
  <si>
    <t>En plastique, pour mettre en forme les différents pains</t>
  </si>
  <si>
    <t>6-9-10</t>
  </si>
  <si>
    <t>Casserole</t>
  </si>
  <si>
    <t>3 à 11</t>
  </si>
  <si>
    <t>2-11</t>
  </si>
  <si>
    <t>6-7-9-10-11</t>
  </si>
  <si>
    <t>Fouet</t>
  </si>
  <si>
    <t>Longueur de 25 cm et pomme de 6 cm, fil d'acier inoxydable, manche acier inoxydable, montage étanche; pour crème et jaune d'œuf</t>
  </si>
  <si>
    <t>2-8-9-10-11</t>
  </si>
  <si>
    <t>Longueur de 40 cm et pomme de 7,5 cm, fil d'acier inoxydable, manche acier inoxydable, montage étanche; pour crème et jaune d'oeuf</t>
  </si>
  <si>
    <t>Malaxeur</t>
  </si>
  <si>
    <t>5-10</t>
  </si>
  <si>
    <t>Ordinateur</t>
  </si>
  <si>
    <t>Complet avec logiciel d'exploitation (version en français)</t>
  </si>
  <si>
    <t>Parisien</t>
  </si>
  <si>
    <t>Sur roulettes</t>
  </si>
  <si>
    <t>Pétrin</t>
  </si>
  <si>
    <t>2-5-6-7-10</t>
  </si>
  <si>
    <t>Raclette</t>
  </si>
  <si>
    <t>Four et brosse long. H.T. 121 cm</t>
  </si>
  <si>
    <t>Réfrigérateur</t>
  </si>
  <si>
    <t>CR</t>
  </si>
  <si>
    <t>Rouleau</t>
  </si>
  <si>
    <t>«Laminoir universel», rouleau en P.V.C., rigide, galet en polystyrène, épaisseur de 2 à 10 cm</t>
  </si>
  <si>
    <t>8-9-10-11</t>
  </si>
  <si>
    <t>Tamis</t>
  </si>
  <si>
    <t>Bord en boir, diamètre de 30 cm</t>
  </si>
  <si>
    <t>2-5-6-7-8-9-10-11</t>
  </si>
  <si>
    <t>Ma</t>
  </si>
  <si>
    <t>Éc</t>
  </si>
  <si>
    <t>Ciseau</t>
  </si>
  <si>
    <t>Poignée en plastique, lame inoxydable, longueur H.T. 20 cm</t>
  </si>
  <si>
    <t xml:space="preserve">Corne </t>
  </si>
  <si>
    <t xml:space="preserve">En plastique, petit équipement </t>
  </si>
  <si>
    <t>Coupe-pâte</t>
  </si>
  <si>
    <t>Manche en bois, lame d'acier</t>
  </si>
  <si>
    <t>Détergent</t>
  </si>
  <si>
    <t>Liquide à vaisselle, contenant de 20 litres</t>
  </si>
  <si>
    <t>Germicide, 20 litres</t>
  </si>
  <si>
    <t>Encadrement de stage</t>
  </si>
  <si>
    <t>Extrait d'alcool</t>
  </si>
  <si>
    <t>Extrait de café</t>
  </si>
  <si>
    <t>Fruits</t>
  </si>
  <si>
    <t>Congelés</t>
  </si>
  <si>
    <t>CC</t>
  </si>
  <si>
    <t>Frais</t>
  </si>
  <si>
    <t>Secs</t>
  </si>
  <si>
    <t>Lavette</t>
  </si>
  <si>
    <t>Pour la vaisselle</t>
  </si>
  <si>
    <t>Graisse, huile, margarine</t>
  </si>
  <si>
    <t>Pour four, hotte, 5 litres</t>
  </si>
  <si>
    <t>Source énergétique</t>
  </si>
  <si>
    <t>Pour les équipements fonctionnant au gaz propane</t>
  </si>
  <si>
    <t>3-5-6-7-8-9-10-11</t>
  </si>
  <si>
    <t>Boulangerie</t>
  </si>
  <si>
    <t>Acier inoxydable épais, fond conducteur de chaleur 10 9/16" de diamètre et 6 ¼" de profondeur</t>
  </si>
  <si>
    <t>60 et 40 pintes, moteur ½ HP, haut. 55 7/8", larg. 27 ½", prof. 9 ¼", minuterie et disjoncteur, comprend 1 bol 60 ptes et 1 bol 40 ptes en acier inoxydable</t>
  </si>
  <si>
    <t>Capacité de 40 kg, 2 vitesses, cuve en acier inoxydable, moteur 3 c.v., voltage de 208-3-60</t>
  </si>
  <si>
    <t>Couche de lin à boulangerie</t>
  </si>
  <si>
    <t>Avec bord fini et bout fini, grandeur 600mm x 800mm</t>
  </si>
  <si>
    <t>Appareillage et outillage</t>
  </si>
  <si>
    <t>Armoire</t>
  </si>
  <si>
    <t>De rangement, métallique, 2 portes avec serrure</t>
  </si>
  <si>
    <t xml:space="preserve">Chaise </t>
  </si>
  <si>
    <t>Pour élèves</t>
  </si>
  <si>
    <t>Pour enseignant</t>
  </si>
  <si>
    <t>Table</t>
  </si>
  <si>
    <t>De travail de démonstration avec miroir au dessus pour visualiser, avec tiroir, 32" x 60" min.; pour le personnel enseignant</t>
  </si>
  <si>
    <t>De travail, 32 ¼" x 10', 1 ¾" d'épaisseur, dessus en érable lamité, corps en acier galvanisé émaillé gris, trois tiroirs montés sur glissière à roulement/main gauche</t>
  </si>
  <si>
    <t>De travail, 34" x 144", dessus en acier inoxydable extra dur, patte tubulaire galvanisée avec pied ajustable en acier inoxydable, modèle avec étagère en dessous</t>
  </si>
  <si>
    <t>Pour imprimante</t>
  </si>
  <si>
    <t xml:space="preserve">Araignée </t>
  </si>
  <si>
    <t>Écumoire de mailles, diamètre de 23 cm et 58 cm de long</t>
  </si>
  <si>
    <t xml:space="preserve">Bac </t>
  </si>
  <si>
    <t>À ingrédients mobile, construction en polypropylène sur roue, couvercle à charnière, couleur blanche, dimension : 73.66 cm x 38.1 cm x 71.12 cm</t>
  </si>
  <si>
    <t>De fermentation en plastique pour entreposer les pâtes dans chambre de pousse</t>
  </si>
  <si>
    <t>Balance</t>
  </si>
  <si>
    <t>À plateau, jusqu'à 5 kg, graduation au gramme (mesure système métrique), poids et plateau compris</t>
  </si>
  <si>
    <t xml:space="preserve">Balance </t>
  </si>
  <si>
    <t>Électronique, digitale 15/20 kg de capacité</t>
  </si>
  <si>
    <t>Électronique, plateforme amovible, acier inoxydable, capacité de 5 kg</t>
  </si>
  <si>
    <t xml:space="preserve">Bol </t>
  </si>
  <si>
    <t>À mélanger, bol rond en acier inoxydable, 16 cm de diamètre et 7 cm de profondeur</t>
  </si>
  <si>
    <t>À mélanger, bol rond en acier inoxydable, 20 cm de diamètre et 8 cm de profondeur</t>
  </si>
  <si>
    <t>À mélanger, bol rond en acier inoxydable, 24 cm de diamètre et 10 cm de profondeur</t>
  </si>
  <si>
    <t>À mélanger, bol rond en acier inoxydable, 27 cm de diamètre et 11 cm de profondeur</t>
  </si>
  <si>
    <t>À mélanger, bol rond en acier inoxydable, 40 cm de diamètre et 15 cm de profondeur</t>
  </si>
  <si>
    <t>À mesurer, en ml, différents formats</t>
  </si>
  <si>
    <t xml:space="preserve">Chambre </t>
  </si>
  <si>
    <t>De pousse controlée, pour contrôler la fermentation prolongée</t>
  </si>
  <si>
    <t xml:space="preserve">Chariot </t>
  </si>
  <si>
    <t>À pâtisserie, 18" x 26", construction en aluminium, roulette 4" approuvée NSF, modèle 18 plaques</t>
  </si>
  <si>
    <t>À pâtisserie, 18" x 26", construction en aluminium, roulette de 4" approuvée NSF, modèle 11 plaques</t>
  </si>
  <si>
    <t xml:space="preserve">Couteau </t>
  </si>
  <si>
    <t>À lame dentelée (couteau scie), lame inoxydable, poignée sani-safe, ultra résistante, lame de 36 cm de longueur</t>
  </si>
  <si>
    <t>De chef, lame inoxydable, poignée matière sani-safe, ultra résistante, lame de 25 cm de longueur</t>
  </si>
  <si>
    <t>D'office, poignée en plastique sani-safe, ultra résistante, lame en acier inoxydable de 13 cm</t>
  </si>
  <si>
    <t xml:space="preserve">Cuiseur </t>
  </si>
  <si>
    <t>À induction, de table, mobile, 120V/60HZ/1.6KW</t>
  </si>
  <si>
    <t xml:space="preserve">Étuve </t>
  </si>
  <si>
    <t>Automatique, 1 phase, 60 cycles, modèle 2 portes, 208 V 34.6  A ou 240 V ou 30 A, haut. 75", larg. 66 1/2", prof. 36", finition acier inoxydable, cap. 1 chariot de 18" x 26"</t>
  </si>
  <si>
    <t>Four</t>
  </si>
  <si>
    <t>À cuisson, à sole avec tapis enfourneur</t>
  </si>
  <si>
    <t xml:space="preserve">Four </t>
  </si>
  <si>
    <t>À tablette hybride, style Picard (8 tablettes ) gas</t>
  </si>
  <si>
    <t>Laminoir</t>
  </si>
  <si>
    <t>À bandes, moteur de 110V, 1 phase ou 208 V, 3 phases; larg. 43 ¼", long. 129 ¾", haut. 45 ¾", modèle canadien</t>
  </si>
  <si>
    <t xml:space="preserve">Malaxeur </t>
  </si>
  <si>
    <t>De table</t>
  </si>
  <si>
    <t xml:space="preserve">Moule </t>
  </si>
  <si>
    <t>À pain de type «Pullman», 12" x 4" x 4", ensemble 3 pièces, moule complet 12 ½" x 15 5/8" x 4", avec couvercle rabattable</t>
  </si>
  <si>
    <t>À pain, 7 ¾" x 3 ½" x 2 ½", ensemble de 4 pièces, fer blanc</t>
  </si>
  <si>
    <t>À pain, 8 ½" x 4 ½" x  2 ¾"</t>
  </si>
  <si>
    <t xml:space="preserve">Pelle </t>
  </si>
  <si>
    <t>À défournement, en aluminium</t>
  </si>
  <si>
    <t>À farine (main), capacité de 500 g, aluminium coulé d'une seule pièce, longueur de 31 cm avec poignée</t>
  </si>
  <si>
    <t>À four (boulanger), palette et manche en bois, manche 23 cm, palette 40 cm x 76 cm</t>
  </si>
  <si>
    <t xml:space="preserve">Planche </t>
  </si>
  <si>
    <t>De repos pour que la pâte repose avant le façonnage</t>
  </si>
  <si>
    <t>Plaque</t>
  </si>
  <si>
    <t>À pain hamburger</t>
  </si>
  <si>
    <t>À pain hot-dog</t>
  </si>
  <si>
    <t xml:space="preserve">Plaque </t>
  </si>
  <si>
    <t>À pâtisserie, taille de 65 cm x 45 cm, aluminium, bord légèrement évasé, profondeur de 3 cm</t>
  </si>
  <si>
    <t>De cuisson à pâtisserie, 65 cm x 45 cm, tôle bleue, bord légèrement évasé et pincé</t>
  </si>
  <si>
    <t>En aluminium, modèle plus petit</t>
  </si>
  <si>
    <t xml:space="preserve">Rack </t>
  </si>
  <si>
    <t>De défournement, 30 x 140 P</t>
  </si>
  <si>
    <t>Coupe-pâte, 11 cm x 10 cm, poignée en bois, lame rigide, modèle à coupe droite</t>
  </si>
  <si>
    <t xml:space="preserve">Rouleau </t>
  </si>
  <si>
    <t>À pâte (français), longueur de 55 cm, diamètre de 4.5 cm, rouleau en bois d'hêtre</t>
  </si>
  <si>
    <t xml:space="preserve">Roulette </t>
  </si>
  <si>
    <t>Uni, de type pizza, manche en bois, roulette en acier inoxydable de 6.25 cm</t>
  </si>
  <si>
    <t xml:space="preserve">Spatule </t>
  </si>
  <si>
    <t>Décentrée, courbée, 24 cm, manche en bois résistant, lame en acier inoxydable</t>
  </si>
  <si>
    <t xml:space="preserve">Brosse </t>
  </si>
  <si>
    <t>À nettoyer, poils en nylon 24"</t>
  </si>
  <si>
    <t>De table, soie blanche, manche de bois verni, 32 cm de longueur</t>
  </si>
  <si>
    <t xml:space="preserve">Chocolat </t>
  </si>
  <si>
    <t>Et dérivés, bâtons boulanger, poudre de cacao, vermicelle</t>
  </si>
  <si>
    <t xml:space="preserve">Ciseau </t>
  </si>
  <si>
    <t>Tout usage, lame de 8"</t>
  </si>
  <si>
    <t>Couteau</t>
  </si>
  <si>
    <t>Économe, poignée en plastique</t>
  </si>
  <si>
    <t>Emballage</t>
  </si>
  <si>
    <t>Divers, boîte pizza, tv croissant, sac poly, moule aluminium</t>
  </si>
  <si>
    <t>Déplacements du personnel enseignant</t>
  </si>
  <si>
    <t>Entretien</t>
  </si>
  <si>
    <t>De l'atelier</t>
  </si>
  <si>
    <t>De l'équipement au gaz, inspection et ajustement</t>
  </si>
  <si>
    <t xml:space="preserve">Épicerie </t>
  </si>
  <si>
    <t>Divers: eau source, olives, escargot, sauce pizza, beurre d'arachide, bière, pepperoni, graine: pavot, sésame, citouille</t>
  </si>
  <si>
    <t>Farine</t>
  </si>
  <si>
    <t>Et dérivés, faible, forte, son blé entier, seigle, sarrazin, biologique, mais, épeautre, bise</t>
  </si>
  <si>
    <t>En conserves</t>
  </si>
  <si>
    <t xml:space="preserve">Graisse </t>
  </si>
  <si>
    <t>À beurrer, pam 8 kg</t>
  </si>
  <si>
    <t xml:space="preserve">Levure </t>
  </si>
  <si>
    <t>Sèche, contenant de 1 kg</t>
  </si>
  <si>
    <t>Linge</t>
  </si>
  <si>
    <t>À vaisselle, en coton</t>
  </si>
  <si>
    <t>Matière grasse</t>
  </si>
  <si>
    <t xml:space="preserve">Mitaines </t>
  </si>
  <si>
    <t>De défournement</t>
  </si>
  <si>
    <t xml:space="preserve">Nettoyant </t>
  </si>
  <si>
    <t xml:space="preserve">Papier </t>
  </si>
  <si>
    <t>En silicone, rame de 1000 feuilles</t>
  </si>
  <si>
    <t>Film, rouleau de 43 cm x 50 m</t>
  </si>
  <si>
    <t>Pinceau</t>
  </si>
  <si>
    <t>À pâtisserie, manche en bois, soie pur porc</t>
  </si>
  <si>
    <t>Poudre</t>
  </si>
  <si>
    <t>À flan, contenant de 20 kg</t>
  </si>
  <si>
    <t>À pâte, contenant de 1 kg</t>
  </si>
  <si>
    <t>Produit</t>
  </si>
  <si>
    <t>Laitier, lait, oeufs, beurre, crème, fromage, blanc d'oeufs, levure</t>
  </si>
  <si>
    <t xml:space="preserve">Ruban </t>
  </si>
  <si>
    <t>À mesurer, style couture</t>
  </si>
  <si>
    <t>Sac</t>
  </si>
  <si>
    <t>À pâtisserie à décoration, 12"</t>
  </si>
  <si>
    <t>En papier, large à miches</t>
  </si>
  <si>
    <t>En papier, long à baguettes</t>
  </si>
  <si>
    <t>Savon</t>
  </si>
  <si>
    <t>À main, savon antiseptique avec protection antibactérienne, 1 litre</t>
  </si>
  <si>
    <t xml:space="preserve">Scarificateur </t>
  </si>
  <si>
    <t>À pain, grand, lame en acier inoxydable rétractable, manche en plastique</t>
  </si>
  <si>
    <t>À pain, lame en acier inoxydable rétractable, manche en plastique</t>
  </si>
  <si>
    <t>Sucre</t>
  </si>
  <si>
    <t>Et dérivés, sucre, sirop de mais, malt, mélasse, cassonade, miel fondant</t>
  </si>
  <si>
    <t>Tampon</t>
  </si>
  <si>
    <t>À récurer, en nylon vert</t>
  </si>
  <si>
    <t xml:space="preserve">Thermomètre </t>
  </si>
  <si>
    <t>À pain, modèle de poche</t>
  </si>
  <si>
    <t>Trousse</t>
  </si>
  <si>
    <t>De premiers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</si>
</sst>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Milliers" xfId="1" builtinId="3"/>
    <cellStyle name="Monétaire" xfId="2" builtinId="4"/>
    <cellStyle name="Monétaire 2" xfId="5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145144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145144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72" totalsRowShown="0" headerRowDxfId="33" dataDxfId="31" headerRowBorderDxfId="32" tableBorderDxfId="30" totalsRowBorderDxfId="29">
  <autoFilter ref="A7:L72" xr:uid="{00000000-0009-0000-0100-000002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54" totalsRowShown="0" headerRowDxfId="16" dataDxfId="14" headerRowBorderDxfId="15" tableBorderDxfId="13" totalsRowBorderDxfId="12">
  <autoFilter ref="A7:L54" xr:uid="{00000000-0009-0000-0100-000001000000}"/>
  <sortState ref="A8:L125">
    <sortCondition ref="E7:E125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Row],[Quantité]]*Tableau1[[#This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72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9" customWidth="1"/>
    <col min="2" max="2" width="21.28515625" style="9" customWidth="1"/>
    <col min="3" max="3" width="18.7109375" style="9" customWidth="1"/>
    <col min="4" max="4" width="31.7109375" style="9" customWidth="1"/>
    <col min="5" max="5" width="27.7109375" style="7" customWidth="1"/>
    <col min="6" max="6" width="40.7109375" style="8" customWidth="1"/>
    <col min="7" max="7" width="13" style="9" customWidth="1"/>
    <col min="8" max="8" width="30.7109375" style="8" customWidth="1"/>
    <col min="9" max="9" width="14.7109375" style="8" customWidth="1"/>
    <col min="10" max="10" width="19.7109375" style="9" customWidth="1"/>
    <col min="11" max="11" width="27.7109375" style="9" customWidth="1"/>
    <col min="12" max="12" width="12.28515625" style="1" customWidth="1"/>
    <col min="13" max="16384" width="11.42578125" style="8"/>
  </cols>
  <sheetData>
    <row r="3" spans="1:12" ht="21">
      <c r="C3" s="17" t="s">
        <v>22</v>
      </c>
      <c r="D3" s="17"/>
      <c r="E3" s="17"/>
      <c r="F3" s="17"/>
      <c r="G3" s="17"/>
      <c r="H3" s="17"/>
      <c r="I3" s="17"/>
      <c r="J3" s="17"/>
    </row>
    <row r="4" spans="1:12" ht="17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s="7" customFormat="1" ht="28.5">
      <c r="A8" s="12">
        <v>5370</v>
      </c>
      <c r="B8" s="12" t="s">
        <v>92</v>
      </c>
      <c r="C8" s="12">
        <v>1</v>
      </c>
      <c r="D8" s="12" t="s">
        <v>16</v>
      </c>
      <c r="E8" s="10" t="s">
        <v>99</v>
      </c>
      <c r="F8" s="10" t="s">
        <v>100</v>
      </c>
      <c r="G8" s="12">
        <v>3</v>
      </c>
      <c r="H8" s="11">
        <v>299</v>
      </c>
      <c r="I8" s="11">
        <f>Tableau2[[#This Row],[Quantité]]*Tableau2[[#This Row],[Coût unitaire (Hors taxes)]]</f>
        <v>897</v>
      </c>
      <c r="J8" s="12">
        <v>25</v>
      </c>
      <c r="K8" s="12" t="s">
        <v>23</v>
      </c>
      <c r="L8" s="13" t="s">
        <v>24</v>
      </c>
    </row>
    <row r="9" spans="1:12" s="7" customFormat="1" ht="29.25" customHeight="1">
      <c r="A9" s="12">
        <v>5370</v>
      </c>
      <c r="B9" s="12" t="s">
        <v>92</v>
      </c>
      <c r="C9" s="12">
        <v>1</v>
      </c>
      <c r="D9" s="12" t="s">
        <v>16</v>
      </c>
      <c r="E9" s="10" t="s">
        <v>25</v>
      </c>
      <c r="F9" s="10" t="s">
        <v>26</v>
      </c>
      <c r="G9" s="12">
        <v>1</v>
      </c>
      <c r="H9" s="11">
        <v>153</v>
      </c>
      <c r="I9" s="11">
        <f>Tableau2[[#This Row],[Quantité]]*Tableau2[[#This Row],[Coût unitaire (Hors taxes)]]</f>
        <v>153</v>
      </c>
      <c r="J9" s="12">
        <v>25</v>
      </c>
      <c r="K9" s="12" t="s">
        <v>23</v>
      </c>
      <c r="L9" s="13" t="s">
        <v>27</v>
      </c>
    </row>
    <row r="10" spans="1:12" s="7" customFormat="1">
      <c r="A10" s="12">
        <v>5370</v>
      </c>
      <c r="B10" s="12" t="s">
        <v>92</v>
      </c>
      <c r="C10" s="12">
        <v>1</v>
      </c>
      <c r="D10" s="12" t="s">
        <v>16</v>
      </c>
      <c r="E10" s="10" t="s">
        <v>28</v>
      </c>
      <c r="F10" s="10" t="s">
        <v>29</v>
      </c>
      <c r="G10" s="12">
        <v>1</v>
      </c>
      <c r="H10" s="11">
        <v>432</v>
      </c>
      <c r="I10" s="11">
        <f>Tableau2[[#This Row],[Quantité]]*Tableau2[[#This Row],[Coût unitaire (Hors taxes)]]</f>
        <v>432</v>
      </c>
      <c r="J10" s="12">
        <v>25</v>
      </c>
      <c r="K10" s="12" t="s">
        <v>23</v>
      </c>
      <c r="L10" s="13" t="s">
        <v>27</v>
      </c>
    </row>
    <row r="11" spans="1:12" s="7" customFormat="1">
      <c r="A11" s="12">
        <v>5370</v>
      </c>
      <c r="B11" s="12" t="s">
        <v>92</v>
      </c>
      <c r="C11" s="12">
        <v>1</v>
      </c>
      <c r="D11" s="12" t="s">
        <v>16</v>
      </c>
      <c r="E11" s="10" t="s">
        <v>101</v>
      </c>
      <c r="F11" s="10" t="s">
        <v>102</v>
      </c>
      <c r="G11" s="12">
        <v>20</v>
      </c>
      <c r="H11" s="11">
        <v>30</v>
      </c>
      <c r="I11" s="11">
        <f>Tableau2[[#This Row],[Quantité]]*Tableau2[[#This Row],[Coût unitaire (Hors taxes)]]</f>
        <v>600</v>
      </c>
      <c r="J11" s="12">
        <v>20</v>
      </c>
      <c r="K11" s="12" t="s">
        <v>23</v>
      </c>
      <c r="L11" s="13" t="s">
        <v>24</v>
      </c>
    </row>
    <row r="12" spans="1:12" s="7" customFormat="1">
      <c r="A12" s="12">
        <v>5370</v>
      </c>
      <c r="B12" s="12" t="s">
        <v>92</v>
      </c>
      <c r="C12" s="12">
        <v>1</v>
      </c>
      <c r="D12" s="12" t="s">
        <v>16</v>
      </c>
      <c r="E12" s="10" t="s">
        <v>101</v>
      </c>
      <c r="F12" s="10" t="s">
        <v>103</v>
      </c>
      <c r="G12" s="12">
        <v>1</v>
      </c>
      <c r="H12" s="11">
        <v>175</v>
      </c>
      <c r="I12" s="11">
        <f>Tableau2[[#This Row],[Quantité]]*Tableau2[[#This Row],[Coût unitaire (Hors taxes)]]</f>
        <v>175</v>
      </c>
      <c r="J12" s="12">
        <v>25</v>
      </c>
      <c r="K12" s="12" t="s">
        <v>23</v>
      </c>
      <c r="L12" s="13" t="s">
        <v>27</v>
      </c>
    </row>
    <row r="13" spans="1:12" s="7" customFormat="1">
      <c r="A13" s="12">
        <v>5370</v>
      </c>
      <c r="B13" s="12" t="s">
        <v>92</v>
      </c>
      <c r="C13" s="12">
        <v>1</v>
      </c>
      <c r="D13" s="12" t="s">
        <v>16</v>
      </c>
      <c r="E13" s="10" t="s">
        <v>17</v>
      </c>
      <c r="F13" s="10" t="s">
        <v>31</v>
      </c>
      <c r="G13" s="12">
        <v>1</v>
      </c>
      <c r="H13" s="11">
        <v>446</v>
      </c>
      <c r="I13" s="11">
        <f>Tableau2[[#This Row],[Quantité]]*Tableau2[[#This Row],[Coût unitaire (Hors taxes)]]</f>
        <v>446</v>
      </c>
      <c r="J13" s="12">
        <v>25</v>
      </c>
      <c r="K13" s="12" t="s">
        <v>23</v>
      </c>
      <c r="L13" s="13" t="s">
        <v>27</v>
      </c>
    </row>
    <row r="14" spans="1:12" s="7" customFormat="1">
      <c r="A14" s="12">
        <v>5370</v>
      </c>
      <c r="B14" s="12" t="s">
        <v>92</v>
      </c>
      <c r="C14" s="12">
        <v>1</v>
      </c>
      <c r="D14" s="12" t="s">
        <v>16</v>
      </c>
      <c r="E14" s="10" t="s">
        <v>32</v>
      </c>
      <c r="F14" s="10" t="s">
        <v>30</v>
      </c>
      <c r="G14" s="12">
        <v>20</v>
      </c>
      <c r="H14" s="11">
        <v>50</v>
      </c>
      <c r="I14" s="11">
        <f>Tableau2[[#This Row],[Quantité]]*Tableau2[[#This Row],[Coût unitaire (Hors taxes)]]</f>
        <v>1000</v>
      </c>
      <c r="J14" s="12">
        <v>20</v>
      </c>
      <c r="K14" s="12" t="s">
        <v>23</v>
      </c>
      <c r="L14" s="13" t="s">
        <v>24</v>
      </c>
    </row>
    <row r="15" spans="1:12" s="7" customFormat="1" ht="57.75" customHeight="1">
      <c r="A15" s="12">
        <v>5370</v>
      </c>
      <c r="B15" s="12" t="s">
        <v>92</v>
      </c>
      <c r="C15" s="12">
        <v>1</v>
      </c>
      <c r="D15" s="12" t="s">
        <v>16</v>
      </c>
      <c r="E15" s="10" t="s">
        <v>104</v>
      </c>
      <c r="F15" s="10" t="s">
        <v>105</v>
      </c>
      <c r="G15" s="12">
        <v>1</v>
      </c>
      <c r="H15" s="11">
        <v>3800</v>
      </c>
      <c r="I15" s="11">
        <f>Tableau2[[#This Row],[Quantité]]*Tableau2[[#This Row],[Coût unitaire (Hors taxes)]]</f>
        <v>3800</v>
      </c>
      <c r="J15" s="12">
        <v>25</v>
      </c>
      <c r="K15" s="12" t="s">
        <v>23</v>
      </c>
      <c r="L15" s="13" t="s">
        <v>21</v>
      </c>
    </row>
    <row r="16" spans="1:12" s="7" customFormat="1" ht="70.5" customHeight="1">
      <c r="A16" s="12">
        <v>5370</v>
      </c>
      <c r="B16" s="12" t="s">
        <v>92</v>
      </c>
      <c r="C16" s="12">
        <v>1</v>
      </c>
      <c r="D16" s="12" t="s">
        <v>16</v>
      </c>
      <c r="E16" s="10" t="s">
        <v>104</v>
      </c>
      <c r="F16" s="10" t="s">
        <v>106</v>
      </c>
      <c r="G16" s="12">
        <v>10</v>
      </c>
      <c r="H16" s="11">
        <v>0</v>
      </c>
      <c r="I16" s="11">
        <f>Tableau2[[#This Row],[Quantité]]*Tableau2[[#This Row],[Coût unitaire (Hors taxes)]]</f>
        <v>0</v>
      </c>
      <c r="J16" s="12">
        <v>20</v>
      </c>
      <c r="K16" s="12" t="s">
        <v>23</v>
      </c>
      <c r="L16" s="13" t="s">
        <v>21</v>
      </c>
    </row>
    <row r="17" spans="1:12" s="7" customFormat="1" ht="71.25">
      <c r="A17" s="12">
        <v>5370</v>
      </c>
      <c r="B17" s="12" t="s">
        <v>92</v>
      </c>
      <c r="C17" s="12">
        <v>1</v>
      </c>
      <c r="D17" s="12" t="s">
        <v>16</v>
      </c>
      <c r="E17" s="10" t="s">
        <v>104</v>
      </c>
      <c r="F17" s="10" t="s">
        <v>107</v>
      </c>
      <c r="G17" s="12">
        <v>1</v>
      </c>
      <c r="H17" s="11">
        <v>0</v>
      </c>
      <c r="I17" s="11">
        <f>Tableau2[[#This Row],[Quantité]]*Tableau2[[#This Row],[Coût unitaire (Hors taxes)]]</f>
        <v>0</v>
      </c>
      <c r="J17" s="12">
        <v>20</v>
      </c>
      <c r="K17" s="12" t="s">
        <v>23</v>
      </c>
      <c r="L17" s="13" t="s">
        <v>21</v>
      </c>
    </row>
    <row r="18" spans="1:12" s="7" customFormat="1">
      <c r="A18" s="12">
        <v>5370</v>
      </c>
      <c r="B18" s="12" t="s">
        <v>92</v>
      </c>
      <c r="C18" s="12">
        <v>1</v>
      </c>
      <c r="D18" s="12" t="s">
        <v>16</v>
      </c>
      <c r="E18" s="10" t="s">
        <v>104</v>
      </c>
      <c r="F18" s="10" t="s">
        <v>108</v>
      </c>
      <c r="G18" s="12">
        <v>1</v>
      </c>
      <c r="H18" s="11">
        <v>100</v>
      </c>
      <c r="I18" s="11">
        <f>Tableau2[[#This Row],[Quantité]]*Tableau2[[#This Row],[Coût unitaire (Hors taxes)]]</f>
        <v>100</v>
      </c>
      <c r="J18" s="12">
        <v>20</v>
      </c>
      <c r="K18" s="12" t="s">
        <v>23</v>
      </c>
      <c r="L18" s="13" t="s">
        <v>27</v>
      </c>
    </row>
    <row r="19" spans="1:12" s="7" customFormat="1" ht="28.5">
      <c r="A19" s="12">
        <v>5370</v>
      </c>
      <c r="B19" s="12" t="s">
        <v>92</v>
      </c>
      <c r="C19" s="12">
        <v>2</v>
      </c>
      <c r="D19" s="12" t="s">
        <v>98</v>
      </c>
      <c r="E19" s="10" t="s">
        <v>109</v>
      </c>
      <c r="F19" s="10" t="s">
        <v>110</v>
      </c>
      <c r="G19" s="12">
        <v>2</v>
      </c>
      <c r="H19" s="11">
        <v>42.55</v>
      </c>
      <c r="I19" s="11">
        <f>Tableau2[[#This Row],[Quantité]]*Tableau2[[#This Row],[Coût unitaire (Hors taxes)]]</f>
        <v>85.1</v>
      </c>
      <c r="J19" s="12">
        <v>5</v>
      </c>
      <c r="K19" s="12" t="s">
        <v>33</v>
      </c>
      <c r="L19" s="13" t="s">
        <v>21</v>
      </c>
    </row>
    <row r="20" spans="1:12" s="7" customFormat="1" ht="57">
      <c r="A20" s="12">
        <v>5370</v>
      </c>
      <c r="B20" s="12" t="s">
        <v>92</v>
      </c>
      <c r="C20" s="12">
        <v>2</v>
      </c>
      <c r="D20" s="12" t="s">
        <v>98</v>
      </c>
      <c r="E20" s="10" t="s">
        <v>111</v>
      </c>
      <c r="F20" s="10" t="s">
        <v>112</v>
      </c>
      <c r="G20" s="12">
        <v>12</v>
      </c>
      <c r="H20" s="11">
        <v>345</v>
      </c>
      <c r="I20" s="11">
        <f>Tableau2[[#This Row],[Quantité]]*Tableau2[[#This Row],[Coût unitaire (Hors taxes)]]</f>
        <v>4140</v>
      </c>
      <c r="J20" s="12">
        <v>15</v>
      </c>
      <c r="K20" s="12" t="s">
        <v>34</v>
      </c>
      <c r="L20" s="13" t="s">
        <v>21</v>
      </c>
    </row>
    <row r="21" spans="1:12" s="7" customFormat="1" ht="42.75">
      <c r="A21" s="12">
        <v>5370</v>
      </c>
      <c r="B21" s="12" t="s">
        <v>92</v>
      </c>
      <c r="C21" s="12">
        <v>2</v>
      </c>
      <c r="D21" s="12" t="s">
        <v>98</v>
      </c>
      <c r="E21" s="10" t="s">
        <v>111</v>
      </c>
      <c r="F21" s="10" t="s">
        <v>113</v>
      </c>
      <c r="G21" s="12">
        <v>40</v>
      </c>
      <c r="H21" s="11">
        <v>4.75</v>
      </c>
      <c r="I21" s="11">
        <f>Tableau2[[#This Row],[Quantité]]*Tableau2[[#This Row],[Coût unitaire (Hors taxes)]]</f>
        <v>190</v>
      </c>
      <c r="J21" s="12">
        <v>15</v>
      </c>
      <c r="K21" s="12" t="s">
        <v>35</v>
      </c>
      <c r="L21" s="13" t="s">
        <v>21</v>
      </c>
    </row>
    <row r="22" spans="1:12" s="7" customFormat="1" ht="42.75">
      <c r="A22" s="12">
        <v>5370</v>
      </c>
      <c r="B22" s="12" t="s">
        <v>92</v>
      </c>
      <c r="C22" s="12">
        <v>2</v>
      </c>
      <c r="D22" s="12" t="s">
        <v>98</v>
      </c>
      <c r="E22" s="10" t="s">
        <v>114</v>
      </c>
      <c r="F22" s="10" t="s">
        <v>115</v>
      </c>
      <c r="G22" s="12">
        <v>1</v>
      </c>
      <c r="H22" s="11">
        <v>169</v>
      </c>
      <c r="I22" s="11">
        <f>Tableau2[[#This Row],[Quantité]]*Tableau2[[#This Row],[Coût unitaire (Hors taxes)]]</f>
        <v>169</v>
      </c>
      <c r="J22" s="12">
        <v>10</v>
      </c>
      <c r="K22" s="12" t="s">
        <v>36</v>
      </c>
      <c r="L22" s="13" t="s">
        <v>21</v>
      </c>
    </row>
    <row r="23" spans="1:12" s="7" customFormat="1" ht="36.75" customHeight="1">
      <c r="A23" s="12">
        <v>5370</v>
      </c>
      <c r="B23" s="12" t="s">
        <v>92</v>
      </c>
      <c r="C23" s="12">
        <v>2</v>
      </c>
      <c r="D23" s="12" t="s">
        <v>98</v>
      </c>
      <c r="E23" s="10" t="s">
        <v>116</v>
      </c>
      <c r="F23" s="10" t="s">
        <v>117</v>
      </c>
      <c r="G23" s="12">
        <v>2</v>
      </c>
      <c r="H23" s="11">
        <v>218.23</v>
      </c>
      <c r="I23" s="11">
        <f>Tableau2[[#This Row],[Quantité]]*Tableau2[[#This Row],[Coût unitaire (Hors taxes)]]</f>
        <v>436.46</v>
      </c>
      <c r="J23" s="12">
        <v>5</v>
      </c>
      <c r="K23" s="12" t="s">
        <v>36</v>
      </c>
      <c r="L23" s="13" t="s">
        <v>21</v>
      </c>
    </row>
    <row r="24" spans="1:12" s="7" customFormat="1" ht="28.5">
      <c r="A24" s="12">
        <v>5370</v>
      </c>
      <c r="B24" s="12" t="s">
        <v>92</v>
      </c>
      <c r="C24" s="12">
        <v>2</v>
      </c>
      <c r="D24" s="12" t="s">
        <v>98</v>
      </c>
      <c r="E24" s="10" t="s">
        <v>116</v>
      </c>
      <c r="F24" s="10" t="s">
        <v>118</v>
      </c>
      <c r="G24" s="12">
        <v>21</v>
      </c>
      <c r="H24" s="11">
        <v>99</v>
      </c>
      <c r="I24" s="11">
        <f>Tableau2[[#This Row],[Quantité]]*Tableau2[[#This Row],[Coût unitaire (Hors taxes)]]</f>
        <v>2079</v>
      </c>
      <c r="J24" s="12">
        <v>20</v>
      </c>
      <c r="K24" s="12" t="s">
        <v>36</v>
      </c>
      <c r="L24" s="13" t="s">
        <v>21</v>
      </c>
    </row>
    <row r="25" spans="1:12" s="7" customFormat="1" ht="28.5">
      <c r="A25" s="12">
        <v>5370</v>
      </c>
      <c r="B25" s="12" t="s">
        <v>92</v>
      </c>
      <c r="C25" s="12">
        <v>2</v>
      </c>
      <c r="D25" s="12" t="s">
        <v>98</v>
      </c>
      <c r="E25" s="10" t="s">
        <v>37</v>
      </c>
      <c r="F25" s="10" t="s">
        <v>38</v>
      </c>
      <c r="G25" s="12">
        <v>63</v>
      </c>
      <c r="H25" s="11">
        <v>14.15</v>
      </c>
      <c r="I25" s="11">
        <f>Tableau2[[#This Row],[Quantité]]*Tableau2[[#This Row],[Coût unitaire (Hors taxes)]]</f>
        <v>891.45</v>
      </c>
      <c r="J25" s="12">
        <v>5</v>
      </c>
      <c r="K25" s="12" t="s">
        <v>39</v>
      </c>
      <c r="L25" s="13" t="s">
        <v>21</v>
      </c>
    </row>
    <row r="26" spans="1:12" s="7" customFormat="1" ht="28.5">
      <c r="A26" s="12">
        <v>5370</v>
      </c>
      <c r="B26" s="12" t="s">
        <v>92</v>
      </c>
      <c r="C26" s="12">
        <v>2</v>
      </c>
      <c r="D26" s="12" t="s">
        <v>98</v>
      </c>
      <c r="E26" s="10" t="s">
        <v>119</v>
      </c>
      <c r="F26" s="10" t="s">
        <v>120</v>
      </c>
      <c r="G26" s="12">
        <v>21</v>
      </c>
      <c r="H26" s="11">
        <v>2</v>
      </c>
      <c r="I26" s="11">
        <f>Tableau2[[#This Row],[Quantité]]*Tableau2[[#This Row],[Coût unitaire (Hors taxes)]]</f>
        <v>42</v>
      </c>
      <c r="J26" s="12">
        <v>15</v>
      </c>
      <c r="K26" s="12" t="s">
        <v>34</v>
      </c>
      <c r="L26" s="13" t="s">
        <v>21</v>
      </c>
    </row>
    <row r="27" spans="1:12" s="7" customFormat="1" ht="28.5">
      <c r="A27" s="12">
        <v>5370</v>
      </c>
      <c r="B27" s="12" t="s">
        <v>92</v>
      </c>
      <c r="C27" s="12">
        <v>2</v>
      </c>
      <c r="D27" s="12" t="s">
        <v>98</v>
      </c>
      <c r="E27" s="10" t="s">
        <v>119</v>
      </c>
      <c r="F27" s="10" t="s">
        <v>121</v>
      </c>
      <c r="G27" s="12">
        <v>21</v>
      </c>
      <c r="H27" s="11">
        <v>3</v>
      </c>
      <c r="I27" s="11">
        <f>Tableau2[[#This Row],[Quantité]]*Tableau2[[#This Row],[Coût unitaire (Hors taxes)]]</f>
        <v>63</v>
      </c>
      <c r="J27" s="12">
        <v>15</v>
      </c>
      <c r="K27" s="12" t="s">
        <v>34</v>
      </c>
      <c r="L27" s="13" t="s">
        <v>21</v>
      </c>
    </row>
    <row r="28" spans="1:12" s="7" customFormat="1" ht="42.75">
      <c r="A28" s="12">
        <v>5370</v>
      </c>
      <c r="B28" s="12" t="s">
        <v>92</v>
      </c>
      <c r="C28" s="12">
        <v>2</v>
      </c>
      <c r="D28" s="12" t="s">
        <v>98</v>
      </c>
      <c r="E28" s="10" t="s">
        <v>119</v>
      </c>
      <c r="F28" s="10" t="s">
        <v>122</v>
      </c>
      <c r="G28" s="12">
        <v>21</v>
      </c>
      <c r="H28" s="11">
        <v>6.5</v>
      </c>
      <c r="I28" s="11">
        <f>Tableau2[[#This Row],[Quantité]]*Tableau2[[#This Row],[Coût unitaire (Hors taxes)]]</f>
        <v>136.5</v>
      </c>
      <c r="J28" s="12">
        <v>15</v>
      </c>
      <c r="K28" s="12" t="s">
        <v>34</v>
      </c>
      <c r="L28" s="13" t="s">
        <v>21</v>
      </c>
    </row>
    <row r="29" spans="1:12" s="7" customFormat="1" ht="42.75">
      <c r="A29" s="12">
        <v>5370</v>
      </c>
      <c r="B29" s="12" t="s">
        <v>92</v>
      </c>
      <c r="C29" s="12">
        <v>2</v>
      </c>
      <c r="D29" s="12" t="s">
        <v>98</v>
      </c>
      <c r="E29" s="10" t="s">
        <v>119</v>
      </c>
      <c r="F29" s="10" t="s">
        <v>123</v>
      </c>
      <c r="G29" s="12">
        <v>21</v>
      </c>
      <c r="H29" s="11">
        <v>7.5</v>
      </c>
      <c r="I29" s="11">
        <f>Tableau2[[#This Row],[Quantité]]*Tableau2[[#This Row],[Coût unitaire (Hors taxes)]]</f>
        <v>157.5</v>
      </c>
      <c r="J29" s="12">
        <v>15</v>
      </c>
      <c r="K29" s="12" t="s">
        <v>34</v>
      </c>
      <c r="L29" s="13" t="s">
        <v>21</v>
      </c>
    </row>
    <row r="30" spans="1:12" s="7" customFormat="1" ht="42.75">
      <c r="A30" s="12">
        <v>5370</v>
      </c>
      <c r="B30" s="12" t="s">
        <v>92</v>
      </c>
      <c r="C30" s="12">
        <v>2</v>
      </c>
      <c r="D30" s="12" t="s">
        <v>98</v>
      </c>
      <c r="E30" s="10" t="s">
        <v>119</v>
      </c>
      <c r="F30" s="10" t="s">
        <v>124</v>
      </c>
      <c r="G30" s="12">
        <v>21</v>
      </c>
      <c r="H30" s="11">
        <v>10</v>
      </c>
      <c r="I30" s="11">
        <f>Tableau2[[#This Row],[Quantité]]*Tableau2[[#This Row],[Coût unitaire (Hors taxes)]]</f>
        <v>210</v>
      </c>
      <c r="J30" s="12">
        <v>15</v>
      </c>
      <c r="K30" s="12" t="s">
        <v>34</v>
      </c>
      <c r="L30" s="13" t="s">
        <v>21</v>
      </c>
    </row>
    <row r="31" spans="1:12" s="7" customFormat="1">
      <c r="A31" s="12">
        <v>5370</v>
      </c>
      <c r="B31" s="12" t="s">
        <v>92</v>
      </c>
      <c r="C31" s="12">
        <v>2</v>
      </c>
      <c r="D31" s="12" t="s">
        <v>98</v>
      </c>
      <c r="E31" s="10" t="s">
        <v>119</v>
      </c>
      <c r="F31" s="10" t="s">
        <v>125</v>
      </c>
      <c r="G31" s="12">
        <v>21</v>
      </c>
      <c r="H31" s="11">
        <v>45</v>
      </c>
      <c r="I31" s="11">
        <f>Tableau2[[#This Row],[Quantité]]*Tableau2[[#This Row],[Coût unitaire (Hors taxes)]]</f>
        <v>945</v>
      </c>
      <c r="J31" s="12">
        <v>5</v>
      </c>
      <c r="K31" s="12">
        <v>5</v>
      </c>
      <c r="L31" s="13" t="s">
        <v>21</v>
      </c>
    </row>
    <row r="32" spans="1:12" s="7" customFormat="1" ht="42.75">
      <c r="A32" s="12">
        <v>5370</v>
      </c>
      <c r="B32" s="12" t="s">
        <v>92</v>
      </c>
      <c r="C32" s="12">
        <v>2</v>
      </c>
      <c r="D32" s="12" t="s">
        <v>98</v>
      </c>
      <c r="E32" s="10" t="s">
        <v>40</v>
      </c>
      <c r="F32" s="10" t="s">
        <v>93</v>
      </c>
      <c r="G32" s="12">
        <v>4</v>
      </c>
      <c r="H32" s="11">
        <v>70</v>
      </c>
      <c r="I32" s="11">
        <f>Tableau2[[#This Row],[Quantité]]*Tableau2[[#This Row],[Coût unitaire (Hors taxes)]]</f>
        <v>280</v>
      </c>
      <c r="J32" s="12">
        <v>10</v>
      </c>
      <c r="K32" s="12" t="s">
        <v>33</v>
      </c>
      <c r="L32" s="13" t="s">
        <v>21</v>
      </c>
    </row>
    <row r="33" spans="1:12" s="7" customFormat="1" ht="28.5">
      <c r="A33" s="12">
        <v>5370</v>
      </c>
      <c r="B33" s="12" t="s">
        <v>92</v>
      </c>
      <c r="C33" s="12">
        <v>2</v>
      </c>
      <c r="D33" s="12" t="s">
        <v>98</v>
      </c>
      <c r="E33" s="10" t="s">
        <v>126</v>
      </c>
      <c r="F33" s="10" t="s">
        <v>127</v>
      </c>
      <c r="G33" s="12">
        <v>1</v>
      </c>
      <c r="H33" s="11">
        <v>7585</v>
      </c>
      <c r="I33" s="11">
        <f>Tableau2[[#This Row],[Quantité]]*Tableau2[[#This Row],[Coût unitaire (Hors taxes)]]</f>
        <v>7585</v>
      </c>
      <c r="J33" s="12">
        <v>25</v>
      </c>
      <c r="K33" s="12" t="s">
        <v>36</v>
      </c>
      <c r="L33" s="13" t="s">
        <v>21</v>
      </c>
    </row>
    <row r="34" spans="1:12" s="7" customFormat="1" ht="42.75">
      <c r="A34" s="12">
        <v>5370</v>
      </c>
      <c r="B34" s="12" t="s">
        <v>92</v>
      </c>
      <c r="C34" s="12">
        <v>2</v>
      </c>
      <c r="D34" s="12" t="s">
        <v>98</v>
      </c>
      <c r="E34" s="10" t="s">
        <v>128</v>
      </c>
      <c r="F34" s="10" t="s">
        <v>129</v>
      </c>
      <c r="G34" s="12">
        <v>8</v>
      </c>
      <c r="H34" s="11">
        <v>172</v>
      </c>
      <c r="I34" s="11">
        <f>Tableau2[[#This Row],[Quantité]]*Tableau2[[#This Row],[Coût unitaire (Hors taxes)]]</f>
        <v>1376</v>
      </c>
      <c r="J34" s="12">
        <v>10</v>
      </c>
      <c r="K34" s="12" t="s">
        <v>41</v>
      </c>
      <c r="L34" s="13" t="s">
        <v>21</v>
      </c>
    </row>
    <row r="35" spans="1:12" s="7" customFormat="1" ht="42.75">
      <c r="A35" s="12">
        <v>5370</v>
      </c>
      <c r="B35" s="12" t="s">
        <v>92</v>
      </c>
      <c r="C35" s="12">
        <v>2</v>
      </c>
      <c r="D35" s="12" t="s">
        <v>98</v>
      </c>
      <c r="E35" s="10" t="s">
        <v>128</v>
      </c>
      <c r="F35" s="10" t="s">
        <v>130</v>
      </c>
      <c r="G35" s="12">
        <v>2</v>
      </c>
      <c r="H35" s="11">
        <v>149</v>
      </c>
      <c r="I35" s="11">
        <f>Tableau2[[#This Row],[Quantité]]*Tableau2[[#This Row],[Coût unitaire (Hors taxes)]]</f>
        <v>298</v>
      </c>
      <c r="J35" s="12">
        <v>10</v>
      </c>
      <c r="K35" s="12" t="s">
        <v>41</v>
      </c>
      <c r="L35" s="13" t="s">
        <v>21</v>
      </c>
    </row>
    <row r="36" spans="1:12" s="7" customFormat="1" ht="42.75">
      <c r="A36" s="12">
        <v>5370</v>
      </c>
      <c r="B36" s="12" t="s">
        <v>92</v>
      </c>
      <c r="C36" s="12">
        <v>2</v>
      </c>
      <c r="D36" s="12" t="s">
        <v>98</v>
      </c>
      <c r="E36" s="10" t="s">
        <v>131</v>
      </c>
      <c r="F36" s="10" t="s">
        <v>132</v>
      </c>
      <c r="G36" s="12">
        <v>21</v>
      </c>
      <c r="H36" s="11">
        <v>70</v>
      </c>
      <c r="I36" s="11">
        <f>Tableau2[[#This Row],[Quantité]]*Tableau2[[#This Row],[Coût unitaire (Hors taxes)]]</f>
        <v>1470</v>
      </c>
      <c r="J36" s="12">
        <v>5</v>
      </c>
      <c r="K36" s="12" t="s">
        <v>42</v>
      </c>
      <c r="L36" s="13" t="s">
        <v>21</v>
      </c>
    </row>
    <row r="37" spans="1:12" s="7" customFormat="1" ht="42.75">
      <c r="A37" s="12">
        <v>5370</v>
      </c>
      <c r="B37" s="12" t="s">
        <v>92</v>
      </c>
      <c r="C37" s="12">
        <v>2</v>
      </c>
      <c r="D37" s="12" t="s">
        <v>98</v>
      </c>
      <c r="E37" s="10" t="s">
        <v>131</v>
      </c>
      <c r="F37" s="10" t="s">
        <v>133</v>
      </c>
      <c r="G37" s="12">
        <v>21</v>
      </c>
      <c r="H37" s="11">
        <v>72</v>
      </c>
      <c r="I37" s="11">
        <f>Tableau2[[#This Row],[Quantité]]*Tableau2[[#This Row],[Coût unitaire (Hors taxes)]]</f>
        <v>1512</v>
      </c>
      <c r="J37" s="12">
        <v>5</v>
      </c>
      <c r="K37" s="12" t="s">
        <v>42</v>
      </c>
      <c r="L37" s="13" t="s">
        <v>21</v>
      </c>
    </row>
    <row r="38" spans="1:12" s="7" customFormat="1" ht="42.75">
      <c r="A38" s="12">
        <v>5370</v>
      </c>
      <c r="B38" s="12" t="s">
        <v>92</v>
      </c>
      <c r="C38" s="12">
        <v>2</v>
      </c>
      <c r="D38" s="12" t="s">
        <v>98</v>
      </c>
      <c r="E38" s="10" t="s">
        <v>131</v>
      </c>
      <c r="F38" s="10" t="s">
        <v>134</v>
      </c>
      <c r="G38" s="12">
        <v>21</v>
      </c>
      <c r="H38" s="11">
        <v>12</v>
      </c>
      <c r="I38" s="11">
        <f>Tableau2[[#This Row],[Quantité]]*Tableau2[[#This Row],[Coût unitaire (Hors taxes)]]</f>
        <v>252</v>
      </c>
      <c r="J38" s="12">
        <v>5</v>
      </c>
      <c r="K38" s="12" t="s">
        <v>42</v>
      </c>
      <c r="L38" s="13" t="s">
        <v>21</v>
      </c>
    </row>
    <row r="39" spans="1:12" s="7" customFormat="1" ht="28.5">
      <c r="A39" s="12">
        <v>5370</v>
      </c>
      <c r="B39" s="12" t="s">
        <v>92</v>
      </c>
      <c r="C39" s="12">
        <v>2</v>
      </c>
      <c r="D39" s="12" t="s">
        <v>98</v>
      </c>
      <c r="E39" s="10" t="s">
        <v>135</v>
      </c>
      <c r="F39" s="10" t="s">
        <v>136</v>
      </c>
      <c r="G39" s="12">
        <v>11</v>
      </c>
      <c r="H39" s="11">
        <v>116.19</v>
      </c>
      <c r="I39" s="11">
        <f>Tableau2[[#This Row],[Quantité]]*Tableau2[[#This Row],[Coût unitaire (Hors taxes)]]</f>
        <v>1278.0899999999999</v>
      </c>
      <c r="J39" s="12">
        <v>5</v>
      </c>
      <c r="K39" s="12" t="s">
        <v>19</v>
      </c>
      <c r="L39" s="13" t="s">
        <v>21</v>
      </c>
    </row>
    <row r="40" spans="1:12" s="7" customFormat="1" ht="71.25">
      <c r="A40" s="12">
        <v>5370</v>
      </c>
      <c r="B40" s="12" t="s">
        <v>92</v>
      </c>
      <c r="C40" s="12">
        <v>2</v>
      </c>
      <c r="D40" s="12" t="s">
        <v>98</v>
      </c>
      <c r="E40" s="10" t="s">
        <v>137</v>
      </c>
      <c r="F40" s="10" t="s">
        <v>138</v>
      </c>
      <c r="G40" s="12">
        <v>2</v>
      </c>
      <c r="H40" s="11">
        <v>8500</v>
      </c>
      <c r="I40" s="11">
        <f>Tableau2[[#This Row],[Quantité]]*Tableau2[[#This Row],[Coût unitaire (Hors taxes)]]</f>
        <v>17000</v>
      </c>
      <c r="J40" s="12">
        <v>20</v>
      </c>
      <c r="K40" s="12" t="s">
        <v>43</v>
      </c>
      <c r="L40" s="13" t="s">
        <v>21</v>
      </c>
    </row>
    <row r="41" spans="1:12" s="7" customFormat="1" ht="57">
      <c r="A41" s="12">
        <v>5370</v>
      </c>
      <c r="B41" s="12" t="s">
        <v>92</v>
      </c>
      <c r="C41" s="12">
        <v>2</v>
      </c>
      <c r="D41" s="12" t="s">
        <v>98</v>
      </c>
      <c r="E41" s="10" t="s">
        <v>44</v>
      </c>
      <c r="F41" s="10" t="s">
        <v>45</v>
      </c>
      <c r="G41" s="12">
        <v>21</v>
      </c>
      <c r="H41" s="11">
        <v>12.5</v>
      </c>
      <c r="I41" s="11">
        <f>Tableau2[[#This Row],[Quantité]]*Tableau2[[#This Row],[Coût unitaire (Hors taxes)]]</f>
        <v>262.5</v>
      </c>
      <c r="J41" s="12">
        <v>5</v>
      </c>
      <c r="K41" s="12" t="s">
        <v>46</v>
      </c>
      <c r="L41" s="13" t="s">
        <v>21</v>
      </c>
    </row>
    <row r="42" spans="1:12" s="7" customFormat="1" ht="57">
      <c r="A42" s="12">
        <v>5370</v>
      </c>
      <c r="B42" s="12" t="s">
        <v>92</v>
      </c>
      <c r="C42" s="12">
        <v>2</v>
      </c>
      <c r="D42" s="12" t="s">
        <v>98</v>
      </c>
      <c r="E42" s="10" t="s">
        <v>44</v>
      </c>
      <c r="F42" s="10" t="s">
        <v>47</v>
      </c>
      <c r="G42" s="12">
        <v>1</v>
      </c>
      <c r="H42" s="11">
        <v>19.59</v>
      </c>
      <c r="I42" s="11">
        <f>Tableau2[[#This Row],[Quantité]]*Tableau2[[#This Row],[Coût unitaire (Hors taxes)]]</f>
        <v>19.59</v>
      </c>
      <c r="J42" s="12">
        <v>5</v>
      </c>
      <c r="K42" s="12" t="s">
        <v>46</v>
      </c>
      <c r="L42" s="13" t="s">
        <v>21</v>
      </c>
    </row>
    <row r="43" spans="1:12" s="7" customFormat="1">
      <c r="A43" s="12">
        <v>5370</v>
      </c>
      <c r="B43" s="12" t="s">
        <v>92</v>
      </c>
      <c r="C43" s="12">
        <v>2</v>
      </c>
      <c r="D43" s="12" t="s">
        <v>98</v>
      </c>
      <c r="E43" s="10" t="s">
        <v>139</v>
      </c>
      <c r="F43" s="10" t="s">
        <v>140</v>
      </c>
      <c r="G43" s="12">
        <v>1</v>
      </c>
      <c r="H43" s="11">
        <v>39573</v>
      </c>
      <c r="I43" s="11">
        <f>Tableau2[[#This Row],[Quantité]]*Tableau2[[#This Row],[Coût unitaire (Hors taxes)]]</f>
        <v>39573</v>
      </c>
      <c r="J43" s="12">
        <v>30</v>
      </c>
      <c r="K43" s="12" t="s">
        <v>36</v>
      </c>
      <c r="L43" s="13" t="s">
        <v>21</v>
      </c>
    </row>
    <row r="44" spans="1:12" s="7" customFormat="1" ht="28.5">
      <c r="A44" s="12">
        <v>5370</v>
      </c>
      <c r="B44" s="12" t="s">
        <v>92</v>
      </c>
      <c r="C44" s="12">
        <v>2</v>
      </c>
      <c r="D44" s="12" t="s">
        <v>98</v>
      </c>
      <c r="E44" s="10" t="s">
        <v>141</v>
      </c>
      <c r="F44" s="10" t="s">
        <v>142</v>
      </c>
      <c r="G44" s="12">
        <v>1</v>
      </c>
      <c r="H44" s="11">
        <v>29000</v>
      </c>
      <c r="I44" s="11">
        <f>Tableau2[[#This Row],[Quantité]]*Tableau2[[#This Row],[Coût unitaire (Hors taxes)]]</f>
        <v>29000</v>
      </c>
      <c r="J44" s="12">
        <v>30</v>
      </c>
      <c r="K44" s="12" t="s">
        <v>36</v>
      </c>
      <c r="L44" s="13" t="s">
        <v>21</v>
      </c>
    </row>
    <row r="45" spans="1:12" s="7" customFormat="1">
      <c r="A45" s="12">
        <v>5370</v>
      </c>
      <c r="B45" s="12" t="s">
        <v>92</v>
      </c>
      <c r="C45" s="12">
        <v>2</v>
      </c>
      <c r="D45" s="12" t="s">
        <v>98</v>
      </c>
      <c r="E45" s="10" t="s">
        <v>18</v>
      </c>
      <c r="F45" s="10"/>
      <c r="G45" s="12">
        <v>1</v>
      </c>
      <c r="H45" s="11">
        <v>400</v>
      </c>
      <c r="I45" s="11">
        <f>Tableau2[[#This Row],[Quantité]]*Tableau2[[#This Row],[Coût unitaire (Hors taxes)]]</f>
        <v>400</v>
      </c>
      <c r="J45" s="12">
        <v>5</v>
      </c>
      <c r="K45" s="12" t="s">
        <v>23</v>
      </c>
      <c r="L45" s="13" t="s">
        <v>27</v>
      </c>
    </row>
    <row r="46" spans="1:12" s="7" customFormat="1" ht="42.75">
      <c r="A46" s="12">
        <v>5370</v>
      </c>
      <c r="B46" s="12" t="s">
        <v>92</v>
      </c>
      <c r="C46" s="12">
        <v>2</v>
      </c>
      <c r="D46" s="12" t="s">
        <v>98</v>
      </c>
      <c r="E46" s="10" t="s">
        <v>143</v>
      </c>
      <c r="F46" s="10" t="s">
        <v>144</v>
      </c>
      <c r="G46" s="12">
        <v>1</v>
      </c>
      <c r="H46" s="11">
        <v>11500</v>
      </c>
      <c r="I46" s="11">
        <f>Tableau2[[#This Row],[Quantité]]*Tableau2[[#This Row],[Coût unitaire (Hors taxes)]]</f>
        <v>11500</v>
      </c>
      <c r="J46" s="12">
        <v>20</v>
      </c>
      <c r="K46" s="12" t="s">
        <v>42</v>
      </c>
      <c r="L46" s="13" t="s">
        <v>21</v>
      </c>
    </row>
    <row r="47" spans="1:12" s="7" customFormat="1" ht="57">
      <c r="A47" s="12">
        <v>5370</v>
      </c>
      <c r="B47" s="12" t="s">
        <v>92</v>
      </c>
      <c r="C47" s="12">
        <v>2</v>
      </c>
      <c r="D47" s="12" t="s">
        <v>98</v>
      </c>
      <c r="E47" s="10" t="s">
        <v>48</v>
      </c>
      <c r="F47" s="10" t="s">
        <v>94</v>
      </c>
      <c r="G47" s="12">
        <v>1</v>
      </c>
      <c r="H47" s="11">
        <v>19977</v>
      </c>
      <c r="I47" s="11">
        <f>Tableau2[[#This Row],[Quantité]]*Tableau2[[#This Row],[Coût unitaire (Hors taxes)]]</f>
        <v>19977</v>
      </c>
      <c r="J47" s="12">
        <v>20</v>
      </c>
      <c r="K47" s="12" t="s">
        <v>49</v>
      </c>
      <c r="L47" s="13" t="s">
        <v>21</v>
      </c>
    </row>
    <row r="48" spans="1:12" s="7" customFormat="1">
      <c r="A48" s="12">
        <v>5370</v>
      </c>
      <c r="B48" s="12" t="s">
        <v>92</v>
      </c>
      <c r="C48" s="12">
        <v>2</v>
      </c>
      <c r="D48" s="12" t="s">
        <v>98</v>
      </c>
      <c r="E48" s="10" t="s">
        <v>145</v>
      </c>
      <c r="F48" s="10" t="s">
        <v>146</v>
      </c>
      <c r="G48" s="12">
        <v>10</v>
      </c>
      <c r="H48" s="11">
        <v>1795</v>
      </c>
      <c r="I48" s="11">
        <f>Tableau2[[#This Row],[Quantité]]*Tableau2[[#This Row],[Coût unitaire (Hors taxes)]]</f>
        <v>17950</v>
      </c>
      <c r="J48" s="12">
        <v>15</v>
      </c>
      <c r="K48" s="12" t="s">
        <v>36</v>
      </c>
      <c r="L48" s="13" t="s">
        <v>21</v>
      </c>
    </row>
    <row r="49" spans="1:12" s="7" customFormat="1" ht="61.5" customHeight="1">
      <c r="A49" s="12">
        <v>5370</v>
      </c>
      <c r="B49" s="12" t="s">
        <v>92</v>
      </c>
      <c r="C49" s="12">
        <v>2</v>
      </c>
      <c r="D49" s="12" t="s">
        <v>98</v>
      </c>
      <c r="E49" s="10" t="s">
        <v>147</v>
      </c>
      <c r="F49" s="10" t="s">
        <v>148</v>
      </c>
      <c r="G49" s="12">
        <v>21</v>
      </c>
      <c r="H49" s="11">
        <v>76.099999999999994</v>
      </c>
      <c r="I49" s="11">
        <f>Tableau2[[#This Row],[Quantité]]*Tableau2[[#This Row],[Coût unitaire (Hors taxes)]]</f>
        <v>1598.1</v>
      </c>
      <c r="J49" s="12">
        <v>10</v>
      </c>
      <c r="K49" s="12" t="s">
        <v>43</v>
      </c>
      <c r="L49" s="13" t="s">
        <v>21</v>
      </c>
    </row>
    <row r="50" spans="1:12" s="7" customFormat="1" ht="28.5">
      <c r="A50" s="12">
        <v>5370</v>
      </c>
      <c r="B50" s="12" t="s">
        <v>92</v>
      </c>
      <c r="C50" s="12">
        <v>2</v>
      </c>
      <c r="D50" s="12" t="s">
        <v>98</v>
      </c>
      <c r="E50" s="10" t="s">
        <v>147</v>
      </c>
      <c r="F50" s="10" t="s">
        <v>149</v>
      </c>
      <c r="G50" s="12">
        <v>21</v>
      </c>
      <c r="H50" s="11">
        <v>74.09</v>
      </c>
      <c r="I50" s="11">
        <f>Tableau2[[#This Row],[Quantité]]*Tableau2[[#This Row],[Coût unitaire (Hors taxes)]]</f>
        <v>1555.89</v>
      </c>
      <c r="J50" s="12">
        <v>10</v>
      </c>
      <c r="K50" s="12" t="s">
        <v>43</v>
      </c>
      <c r="L50" s="13" t="s">
        <v>21</v>
      </c>
    </row>
    <row r="51" spans="1:12">
      <c r="A51" s="12">
        <v>5370</v>
      </c>
      <c r="B51" s="12" t="s">
        <v>92</v>
      </c>
      <c r="C51" s="12">
        <v>2</v>
      </c>
      <c r="D51" s="12" t="s">
        <v>98</v>
      </c>
      <c r="E51" s="10" t="s">
        <v>147</v>
      </c>
      <c r="F51" s="10" t="s">
        <v>150</v>
      </c>
      <c r="G51" s="12">
        <v>42</v>
      </c>
      <c r="H51" s="11">
        <v>14.26</v>
      </c>
      <c r="I51" s="11">
        <f>Tableau2[[#This Row],[Quantité]]*Tableau2[[#This Row],[Coût unitaire (Hors taxes)]]</f>
        <v>598.91999999999996</v>
      </c>
      <c r="J51" s="12">
        <v>10</v>
      </c>
      <c r="K51" s="12" t="s">
        <v>43</v>
      </c>
      <c r="L51" s="13" t="s">
        <v>21</v>
      </c>
    </row>
    <row r="52" spans="1:12" ht="28.5">
      <c r="A52" s="12">
        <v>5370</v>
      </c>
      <c r="B52" s="12" t="s">
        <v>92</v>
      </c>
      <c r="C52" s="12">
        <v>2</v>
      </c>
      <c r="D52" s="12" t="s">
        <v>98</v>
      </c>
      <c r="E52" s="10" t="s">
        <v>50</v>
      </c>
      <c r="F52" s="10" t="s">
        <v>51</v>
      </c>
      <c r="G52" s="12">
        <v>1</v>
      </c>
      <c r="H52" s="11">
        <v>800</v>
      </c>
      <c r="I52" s="11">
        <f>Tableau2[[#This Row],[Quantité]]*Tableau2[[#This Row],[Coût unitaire (Hors taxes)]]</f>
        <v>800</v>
      </c>
      <c r="J52" s="12">
        <v>5</v>
      </c>
      <c r="K52" s="12" t="s">
        <v>23</v>
      </c>
      <c r="L52" s="13" t="s">
        <v>27</v>
      </c>
    </row>
    <row r="53" spans="1:12">
      <c r="A53" s="12">
        <v>5370</v>
      </c>
      <c r="B53" s="12" t="s">
        <v>92</v>
      </c>
      <c r="C53" s="12">
        <v>2</v>
      </c>
      <c r="D53" s="12" t="s">
        <v>98</v>
      </c>
      <c r="E53" s="10" t="s">
        <v>52</v>
      </c>
      <c r="F53" s="10" t="s">
        <v>53</v>
      </c>
      <c r="G53" s="12">
        <v>3</v>
      </c>
      <c r="H53" s="11">
        <v>700</v>
      </c>
      <c r="I53" s="11">
        <f>Tableau2[[#This Row],[Quantité]]*Tableau2[[#This Row],[Coût unitaire (Hors taxes)]]</f>
        <v>2100</v>
      </c>
      <c r="J53" s="12">
        <v>25</v>
      </c>
      <c r="K53" s="12" t="s">
        <v>43</v>
      </c>
      <c r="L53" s="13" t="s">
        <v>21</v>
      </c>
    </row>
    <row r="54" spans="1:12">
      <c r="A54" s="12">
        <v>5370</v>
      </c>
      <c r="B54" s="12" t="s">
        <v>92</v>
      </c>
      <c r="C54" s="12">
        <v>2</v>
      </c>
      <c r="D54" s="12" t="s">
        <v>98</v>
      </c>
      <c r="E54" s="10" t="s">
        <v>151</v>
      </c>
      <c r="F54" s="10" t="s">
        <v>152</v>
      </c>
      <c r="G54" s="12">
        <v>2</v>
      </c>
      <c r="H54" s="11">
        <v>388</v>
      </c>
      <c r="I54" s="11">
        <f>Tableau2[[#This Row],[Quantité]]*Tableau2[[#This Row],[Coût unitaire (Hors taxes)]]</f>
        <v>776</v>
      </c>
      <c r="J54" s="12">
        <v>10</v>
      </c>
      <c r="K54" s="12" t="s">
        <v>33</v>
      </c>
      <c r="L54" s="13" t="s">
        <v>21</v>
      </c>
    </row>
    <row r="55" spans="1:12" ht="42.75">
      <c r="A55" s="12">
        <v>5370</v>
      </c>
      <c r="B55" s="12" t="s">
        <v>92</v>
      </c>
      <c r="C55" s="12">
        <v>2</v>
      </c>
      <c r="D55" s="12" t="s">
        <v>98</v>
      </c>
      <c r="E55" s="10" t="s">
        <v>151</v>
      </c>
      <c r="F55" s="10" t="s">
        <v>153</v>
      </c>
      <c r="G55" s="12">
        <v>21</v>
      </c>
      <c r="H55" s="11">
        <v>4.9800000000000004</v>
      </c>
      <c r="I55" s="11">
        <f>Tableau2[[#This Row],[Quantité]]*Tableau2[[#This Row],[Coût unitaire (Hors taxes)]]</f>
        <v>104.58000000000001</v>
      </c>
      <c r="J55" s="12">
        <v>10</v>
      </c>
      <c r="K55" s="12" t="s">
        <v>33</v>
      </c>
      <c r="L55" s="13" t="s">
        <v>21</v>
      </c>
    </row>
    <row r="56" spans="1:12" ht="42.75">
      <c r="A56" s="12">
        <v>5370</v>
      </c>
      <c r="B56" s="12" t="s">
        <v>92</v>
      </c>
      <c r="C56" s="12">
        <v>2</v>
      </c>
      <c r="D56" s="12" t="s">
        <v>98</v>
      </c>
      <c r="E56" s="10" t="s">
        <v>151</v>
      </c>
      <c r="F56" s="10" t="s">
        <v>154</v>
      </c>
      <c r="G56" s="12">
        <v>4</v>
      </c>
      <c r="H56" s="11">
        <v>56.5</v>
      </c>
      <c r="I56" s="11">
        <f>Tableau2[[#This Row],[Quantité]]*Tableau2[[#This Row],[Coût unitaire (Hors taxes)]]</f>
        <v>226</v>
      </c>
      <c r="J56" s="12">
        <v>5</v>
      </c>
      <c r="K56" s="12" t="s">
        <v>33</v>
      </c>
      <c r="L56" s="13" t="s">
        <v>21</v>
      </c>
    </row>
    <row r="57" spans="1:12" ht="42.75">
      <c r="A57" s="12">
        <v>5370</v>
      </c>
      <c r="B57" s="12" t="s">
        <v>92</v>
      </c>
      <c r="C57" s="12">
        <v>2</v>
      </c>
      <c r="D57" s="12" t="s">
        <v>98</v>
      </c>
      <c r="E57" s="10" t="s">
        <v>54</v>
      </c>
      <c r="F57" s="10" t="s">
        <v>95</v>
      </c>
      <c r="G57" s="12">
        <v>1</v>
      </c>
      <c r="H57" s="11">
        <v>8150</v>
      </c>
      <c r="I57" s="11">
        <f>Tableau2[[#This Row],[Quantité]]*Tableau2[[#This Row],[Coût unitaire (Hors taxes)]]</f>
        <v>8150</v>
      </c>
      <c r="J57" s="12">
        <v>25</v>
      </c>
      <c r="K57" s="12" t="s">
        <v>55</v>
      </c>
      <c r="L57" s="13" t="s">
        <v>21</v>
      </c>
    </row>
    <row r="58" spans="1:12" ht="28.5">
      <c r="A58" s="12">
        <v>5370</v>
      </c>
      <c r="B58" s="12" t="s">
        <v>92</v>
      </c>
      <c r="C58" s="12">
        <v>2</v>
      </c>
      <c r="D58" s="12" t="s">
        <v>98</v>
      </c>
      <c r="E58" s="10" t="s">
        <v>155</v>
      </c>
      <c r="F58" s="10" t="s">
        <v>156</v>
      </c>
      <c r="G58" s="12">
        <v>66</v>
      </c>
      <c r="H58" s="11">
        <v>38</v>
      </c>
      <c r="I58" s="11">
        <f>Tableau2[[#This Row],[Quantité]]*Tableau2[[#This Row],[Coût unitaire (Hors taxes)]]</f>
        <v>2508</v>
      </c>
      <c r="J58" s="12">
        <v>15</v>
      </c>
      <c r="K58" s="12" t="s">
        <v>33</v>
      </c>
      <c r="L58" s="13" t="s">
        <v>21</v>
      </c>
    </row>
    <row r="59" spans="1:12">
      <c r="A59" s="12">
        <v>5370</v>
      </c>
      <c r="B59" s="12" t="s">
        <v>92</v>
      </c>
      <c r="C59" s="12">
        <v>2</v>
      </c>
      <c r="D59" s="12" t="s">
        <v>98</v>
      </c>
      <c r="E59" s="10" t="s">
        <v>157</v>
      </c>
      <c r="F59" s="10" t="s">
        <v>158</v>
      </c>
      <c r="G59" s="12">
        <v>21</v>
      </c>
      <c r="H59" s="11">
        <v>90</v>
      </c>
      <c r="I59" s="11">
        <f>Tableau2[[#This Row],[Quantité]]*Tableau2[[#This Row],[Coût unitaire (Hors taxes)]]</f>
        <v>1890</v>
      </c>
      <c r="J59" s="12">
        <v>10</v>
      </c>
      <c r="K59" s="12" t="s">
        <v>43</v>
      </c>
      <c r="L59" s="13" t="s">
        <v>21</v>
      </c>
    </row>
    <row r="60" spans="1:12">
      <c r="A60" s="12">
        <v>5370</v>
      </c>
      <c r="B60" s="12" t="s">
        <v>92</v>
      </c>
      <c r="C60" s="12">
        <v>2</v>
      </c>
      <c r="D60" s="12" t="s">
        <v>98</v>
      </c>
      <c r="E60" s="10" t="s">
        <v>157</v>
      </c>
      <c r="F60" s="10" t="s">
        <v>159</v>
      </c>
      <c r="G60" s="12">
        <v>21</v>
      </c>
      <c r="H60" s="11">
        <v>90</v>
      </c>
      <c r="I60" s="11">
        <f>Tableau2[[#This Row],[Quantité]]*Tableau2[[#This Row],[Coût unitaire (Hors taxes)]]</f>
        <v>1890</v>
      </c>
      <c r="J60" s="12">
        <v>10</v>
      </c>
      <c r="K60" s="12" t="s">
        <v>43</v>
      </c>
      <c r="L60" s="13" t="s">
        <v>21</v>
      </c>
    </row>
    <row r="61" spans="1:12" ht="42.75">
      <c r="A61" s="12">
        <v>5370</v>
      </c>
      <c r="B61" s="12" t="s">
        <v>92</v>
      </c>
      <c r="C61" s="12">
        <v>2</v>
      </c>
      <c r="D61" s="12" t="s">
        <v>98</v>
      </c>
      <c r="E61" s="10" t="s">
        <v>160</v>
      </c>
      <c r="F61" s="10" t="s">
        <v>161</v>
      </c>
      <c r="G61" s="12">
        <v>80</v>
      </c>
      <c r="H61" s="11">
        <v>17</v>
      </c>
      <c r="I61" s="11">
        <f>Tableau2[[#This Row],[Quantité]]*Tableau2[[#This Row],[Coût unitaire (Hors taxes)]]</f>
        <v>1360</v>
      </c>
      <c r="J61" s="12">
        <v>10</v>
      </c>
      <c r="K61" s="12" t="s">
        <v>43</v>
      </c>
      <c r="L61" s="13" t="s">
        <v>21</v>
      </c>
    </row>
    <row r="62" spans="1:12" ht="42.75">
      <c r="A62" s="12">
        <v>5370</v>
      </c>
      <c r="B62" s="12" t="s">
        <v>92</v>
      </c>
      <c r="C62" s="12">
        <v>2</v>
      </c>
      <c r="D62" s="12" t="s">
        <v>98</v>
      </c>
      <c r="E62" s="10" t="s">
        <v>160</v>
      </c>
      <c r="F62" s="10" t="s">
        <v>162</v>
      </c>
      <c r="G62" s="12">
        <v>80</v>
      </c>
      <c r="H62" s="11">
        <v>18</v>
      </c>
      <c r="I62" s="11">
        <f>Tableau2[[#This Row],[Quantité]]*Tableau2[[#This Row],[Coût unitaire (Hors taxes)]]</f>
        <v>1440</v>
      </c>
      <c r="J62" s="12">
        <v>10</v>
      </c>
      <c r="K62" s="12" t="s">
        <v>43</v>
      </c>
      <c r="L62" s="13" t="s">
        <v>21</v>
      </c>
    </row>
    <row r="63" spans="1:12">
      <c r="A63" s="12">
        <v>5370</v>
      </c>
      <c r="B63" s="12" t="s">
        <v>92</v>
      </c>
      <c r="C63" s="12">
        <v>2</v>
      </c>
      <c r="D63" s="12" t="s">
        <v>98</v>
      </c>
      <c r="E63" s="10" t="s">
        <v>160</v>
      </c>
      <c r="F63" s="10" t="s">
        <v>163</v>
      </c>
      <c r="G63" s="12">
        <v>44</v>
      </c>
      <c r="H63" s="11">
        <v>9.9499999999999993</v>
      </c>
      <c r="I63" s="11">
        <f>Tableau2[[#This Row],[Quantité]]*Tableau2[[#This Row],[Coût unitaire (Hors taxes)]]</f>
        <v>437.79999999999995</v>
      </c>
      <c r="J63" s="12">
        <v>10</v>
      </c>
      <c r="K63" s="12" t="s">
        <v>43</v>
      </c>
      <c r="L63" s="13" t="s">
        <v>21</v>
      </c>
    </row>
    <row r="64" spans="1:12">
      <c r="A64" s="12">
        <v>5370</v>
      </c>
      <c r="B64" s="12" t="s">
        <v>92</v>
      </c>
      <c r="C64" s="12">
        <v>2</v>
      </c>
      <c r="D64" s="12" t="s">
        <v>98</v>
      </c>
      <c r="E64" s="10" t="s">
        <v>164</v>
      </c>
      <c r="F64" s="10" t="s">
        <v>165</v>
      </c>
      <c r="G64" s="12">
        <v>2</v>
      </c>
      <c r="H64" s="11">
        <v>800</v>
      </c>
      <c r="I64" s="11">
        <f>Tableau2[[#This Row],[Quantité]]*Tableau2[[#This Row],[Coût unitaire (Hors taxes)]]</f>
        <v>1600</v>
      </c>
      <c r="J64" s="12">
        <v>25</v>
      </c>
      <c r="K64" s="12" t="s">
        <v>36</v>
      </c>
      <c r="L64" s="13" t="s">
        <v>21</v>
      </c>
    </row>
    <row r="65" spans="1:12" ht="28.5">
      <c r="A65" s="12">
        <v>5370</v>
      </c>
      <c r="B65" s="12" t="s">
        <v>92</v>
      </c>
      <c r="C65" s="12">
        <v>2</v>
      </c>
      <c r="D65" s="12" t="s">
        <v>98</v>
      </c>
      <c r="E65" s="10" t="s">
        <v>56</v>
      </c>
      <c r="F65" s="10" t="s">
        <v>166</v>
      </c>
      <c r="G65" s="12">
        <v>21</v>
      </c>
      <c r="H65" s="11">
        <v>6</v>
      </c>
      <c r="I65" s="11">
        <f>Tableau2[[#This Row],[Quantité]]*Tableau2[[#This Row],[Coût unitaire (Hors taxes)]]</f>
        <v>126</v>
      </c>
      <c r="J65" s="12">
        <v>5</v>
      </c>
      <c r="K65" s="12" t="s">
        <v>43</v>
      </c>
      <c r="L65" s="13" t="s">
        <v>21</v>
      </c>
    </row>
    <row r="66" spans="1:12">
      <c r="A66" s="12">
        <v>5370</v>
      </c>
      <c r="B66" s="12" t="s">
        <v>92</v>
      </c>
      <c r="C66" s="12">
        <v>2</v>
      </c>
      <c r="D66" s="12" t="s">
        <v>98</v>
      </c>
      <c r="E66" s="10" t="s">
        <v>56</v>
      </c>
      <c r="F66" s="10" t="s">
        <v>57</v>
      </c>
      <c r="G66" s="12">
        <v>1</v>
      </c>
      <c r="H66" s="11">
        <v>25</v>
      </c>
      <c r="I66" s="11">
        <f>Tableau2[[#This Row],[Quantité]]*Tableau2[[#This Row],[Coût unitaire (Hors taxes)]]</f>
        <v>25</v>
      </c>
      <c r="J66" s="12">
        <v>5</v>
      </c>
      <c r="K66" s="12" t="s">
        <v>43</v>
      </c>
      <c r="L66" s="13" t="s">
        <v>21</v>
      </c>
    </row>
    <row r="67" spans="1:12">
      <c r="A67" s="12">
        <v>5370</v>
      </c>
      <c r="B67" s="12" t="s">
        <v>92</v>
      </c>
      <c r="C67" s="12">
        <v>2</v>
      </c>
      <c r="D67" s="12" t="s">
        <v>98</v>
      </c>
      <c r="E67" s="10" t="s">
        <v>58</v>
      </c>
      <c r="F67" s="10"/>
      <c r="G67" s="12">
        <v>1</v>
      </c>
      <c r="H67" s="11">
        <v>2900</v>
      </c>
      <c r="I67" s="11">
        <f>Tableau2[[#This Row],[Quantité]]*Tableau2[[#This Row],[Coût unitaire (Hors taxes)]]</f>
        <v>2900</v>
      </c>
      <c r="J67" s="12">
        <v>15</v>
      </c>
      <c r="K67" s="12" t="s">
        <v>36</v>
      </c>
      <c r="L67" s="13" t="s">
        <v>59</v>
      </c>
    </row>
    <row r="68" spans="1:12" ht="42.75">
      <c r="A68" s="12">
        <v>5370</v>
      </c>
      <c r="B68" s="12" t="s">
        <v>92</v>
      </c>
      <c r="C68" s="12">
        <v>2</v>
      </c>
      <c r="D68" s="12" t="s">
        <v>98</v>
      </c>
      <c r="E68" s="10" t="s">
        <v>60</v>
      </c>
      <c r="F68" s="10" t="s">
        <v>61</v>
      </c>
      <c r="G68" s="12">
        <v>1</v>
      </c>
      <c r="H68" s="11">
        <v>110</v>
      </c>
      <c r="I68" s="11">
        <f>Tableau2[[#This Row],[Quantité]]*Tableau2[[#This Row],[Coût unitaire (Hors taxes)]]</f>
        <v>110</v>
      </c>
      <c r="J68" s="12">
        <v>7</v>
      </c>
      <c r="K68" s="12" t="s">
        <v>42</v>
      </c>
      <c r="L68" s="13" t="s">
        <v>21</v>
      </c>
    </row>
    <row r="69" spans="1:12" ht="42.75">
      <c r="A69" s="12">
        <v>5370</v>
      </c>
      <c r="B69" s="12" t="s">
        <v>92</v>
      </c>
      <c r="C69" s="12">
        <v>2</v>
      </c>
      <c r="D69" s="12" t="s">
        <v>98</v>
      </c>
      <c r="E69" s="10" t="s">
        <v>167</v>
      </c>
      <c r="F69" s="10" t="s">
        <v>168</v>
      </c>
      <c r="G69" s="12">
        <v>21</v>
      </c>
      <c r="H69" s="11">
        <v>24.42</v>
      </c>
      <c r="I69" s="11">
        <f>Tableau2[[#This Row],[Quantité]]*Tableau2[[#This Row],[Coût unitaire (Hors taxes)]]</f>
        <v>512.82000000000005</v>
      </c>
      <c r="J69" s="12">
        <v>7</v>
      </c>
      <c r="K69" s="12" t="s">
        <v>42</v>
      </c>
      <c r="L69" s="13" t="s">
        <v>21</v>
      </c>
    </row>
    <row r="70" spans="1:12" ht="28.5">
      <c r="A70" s="12">
        <v>5370</v>
      </c>
      <c r="B70" s="12" t="s">
        <v>92</v>
      </c>
      <c r="C70" s="12">
        <v>2</v>
      </c>
      <c r="D70" s="12" t="s">
        <v>98</v>
      </c>
      <c r="E70" s="10" t="s">
        <v>169</v>
      </c>
      <c r="F70" s="10" t="s">
        <v>170</v>
      </c>
      <c r="G70" s="12">
        <v>21</v>
      </c>
      <c r="H70" s="11">
        <v>19.100000000000001</v>
      </c>
      <c r="I70" s="11">
        <f>Tableau2[[#This Row],[Quantité]]*Tableau2[[#This Row],[Coût unitaire (Hors taxes)]]</f>
        <v>401.1</v>
      </c>
      <c r="J70" s="12">
        <v>7</v>
      </c>
      <c r="K70" s="12" t="s">
        <v>42</v>
      </c>
      <c r="L70" s="13" t="s">
        <v>21</v>
      </c>
    </row>
    <row r="71" spans="1:12" ht="28.5">
      <c r="A71" s="12">
        <v>5370</v>
      </c>
      <c r="B71" s="12" t="s">
        <v>92</v>
      </c>
      <c r="C71" s="12">
        <v>2</v>
      </c>
      <c r="D71" s="12" t="s">
        <v>98</v>
      </c>
      <c r="E71" s="10" t="s">
        <v>171</v>
      </c>
      <c r="F71" s="10" t="s">
        <v>172</v>
      </c>
      <c r="G71" s="12">
        <v>21</v>
      </c>
      <c r="H71" s="11">
        <v>15</v>
      </c>
      <c r="I71" s="11">
        <f>Tableau2[[#This Row],[Quantité]]*Tableau2[[#This Row],[Coût unitaire (Hors taxes)]]</f>
        <v>315</v>
      </c>
      <c r="J71" s="12">
        <v>5</v>
      </c>
      <c r="K71" s="12" t="s">
        <v>62</v>
      </c>
      <c r="L71" s="13" t="s">
        <v>21</v>
      </c>
    </row>
    <row r="72" spans="1:12">
      <c r="A72" s="12">
        <v>5370</v>
      </c>
      <c r="B72" s="12" t="s">
        <v>92</v>
      </c>
      <c r="C72" s="12">
        <v>2</v>
      </c>
      <c r="D72" s="12" t="s">
        <v>98</v>
      </c>
      <c r="E72" s="10" t="s">
        <v>63</v>
      </c>
      <c r="F72" s="10" t="s">
        <v>64</v>
      </c>
      <c r="G72" s="12">
        <v>1</v>
      </c>
      <c r="H72" s="11">
        <v>38.67</v>
      </c>
      <c r="I72" s="11">
        <f>Tableau2[[#This Row],[Quantité]]*Tableau2[[#This Row],[Coût unitaire (Hors taxes)]]</f>
        <v>38.67</v>
      </c>
      <c r="J72" s="12">
        <v>5</v>
      </c>
      <c r="K72" s="12" t="s">
        <v>33</v>
      </c>
      <c r="L72" s="13" t="s">
        <v>21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54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9" customWidth="1"/>
    <col min="2" max="2" width="21.28515625" style="9" customWidth="1"/>
    <col min="3" max="3" width="18.7109375" style="9" customWidth="1"/>
    <col min="4" max="4" width="31.7109375" style="9" customWidth="1"/>
    <col min="5" max="5" width="27.7109375" style="7" customWidth="1"/>
    <col min="6" max="6" width="40.7109375" style="7" customWidth="1"/>
    <col min="7" max="7" width="13" style="9" customWidth="1"/>
    <col min="8" max="8" width="30.7109375" style="8" customWidth="1"/>
    <col min="9" max="9" width="14.7109375" style="15" customWidth="1"/>
    <col min="10" max="10" width="19.7109375" style="9" customWidth="1"/>
    <col min="11" max="11" width="27.7109375" style="1" customWidth="1"/>
    <col min="12" max="12" width="12.28515625" style="9" customWidth="1"/>
    <col min="13" max="16384" width="21.85546875" style="8"/>
  </cols>
  <sheetData>
    <row r="3" spans="1:12" ht="21">
      <c r="D3" s="17" t="str">
        <f>MAO!C3</f>
        <v>BOULANGERIE - DEP 5370</v>
      </c>
      <c r="E3" s="17"/>
      <c r="F3" s="17"/>
      <c r="G3" s="17"/>
      <c r="H3" s="17"/>
      <c r="I3" s="17"/>
    </row>
    <row r="4" spans="1:12" ht="17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s="7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4" t="s">
        <v>8</v>
      </c>
      <c r="J7" s="2" t="s">
        <v>12</v>
      </c>
      <c r="K7" s="2" t="s">
        <v>6</v>
      </c>
      <c r="L7" s="6" t="s">
        <v>7</v>
      </c>
    </row>
    <row r="8" spans="1:12" s="7" customFormat="1">
      <c r="A8" s="12">
        <v>5370</v>
      </c>
      <c r="B8" s="12" t="s">
        <v>92</v>
      </c>
      <c r="C8" s="12">
        <v>3</v>
      </c>
      <c r="D8" s="12" t="s">
        <v>20</v>
      </c>
      <c r="E8" s="10" t="s">
        <v>173</v>
      </c>
      <c r="F8" s="10" t="s">
        <v>174</v>
      </c>
      <c r="G8" s="12">
        <v>2</v>
      </c>
      <c r="H8" s="11">
        <v>25</v>
      </c>
      <c r="I8" s="11">
        <f>Tableau1[[#This Row],[Quantité]]*Tableau1[[#This Row],[Coût unitaire (hors taxes)]]</f>
        <v>50</v>
      </c>
      <c r="J8" s="12">
        <v>50</v>
      </c>
      <c r="K8" s="13" t="s">
        <v>65</v>
      </c>
      <c r="L8" s="12" t="s">
        <v>66</v>
      </c>
    </row>
    <row r="9" spans="1:12" s="7" customFormat="1" ht="28.5">
      <c r="A9" s="12">
        <v>5370</v>
      </c>
      <c r="B9" s="12" t="s">
        <v>92</v>
      </c>
      <c r="C9" s="12">
        <v>3</v>
      </c>
      <c r="D9" s="12" t="s">
        <v>20</v>
      </c>
      <c r="E9" s="10" t="s">
        <v>173</v>
      </c>
      <c r="F9" s="10" t="s">
        <v>175</v>
      </c>
      <c r="G9" s="12">
        <v>10</v>
      </c>
      <c r="H9" s="11">
        <v>20.83</v>
      </c>
      <c r="I9" s="11">
        <f>Tableau1[[#This Row],[Quantité]]*Tableau1[[#This Row],[Coût unitaire (hors taxes)]]</f>
        <v>208.29999999999998</v>
      </c>
      <c r="J9" s="12">
        <v>33.333333333333336</v>
      </c>
      <c r="K9" s="13" t="s">
        <v>65</v>
      </c>
      <c r="L9" s="12" t="s">
        <v>21</v>
      </c>
    </row>
    <row r="10" spans="1:12" s="7" customFormat="1" ht="28.5">
      <c r="A10" s="12">
        <v>5370</v>
      </c>
      <c r="B10" s="12" t="s">
        <v>92</v>
      </c>
      <c r="C10" s="12">
        <v>3</v>
      </c>
      <c r="D10" s="12" t="s">
        <v>20</v>
      </c>
      <c r="E10" s="10" t="s">
        <v>176</v>
      </c>
      <c r="F10" s="10" t="s">
        <v>177</v>
      </c>
      <c r="G10" s="12">
        <v>1</v>
      </c>
      <c r="H10" s="11">
        <v>500</v>
      </c>
      <c r="I10" s="11">
        <f>Tableau1[[#This Row],[Quantité]]*Tableau1[[#This Row],[Coût unitaire (hors taxes)]]</f>
        <v>500</v>
      </c>
      <c r="J10" s="12">
        <v>50</v>
      </c>
      <c r="K10" s="13">
        <v>11</v>
      </c>
      <c r="L10" s="12" t="s">
        <v>67</v>
      </c>
    </row>
    <row r="11" spans="1:12" s="7" customFormat="1" ht="28.5">
      <c r="A11" s="12">
        <v>5370</v>
      </c>
      <c r="B11" s="12" t="s">
        <v>92</v>
      </c>
      <c r="C11" s="12">
        <v>3</v>
      </c>
      <c r="D11" s="12" t="s">
        <v>20</v>
      </c>
      <c r="E11" s="10" t="s">
        <v>68</v>
      </c>
      <c r="F11" s="10" t="s">
        <v>69</v>
      </c>
      <c r="G11" s="12">
        <v>21</v>
      </c>
      <c r="H11" s="11">
        <v>6.72</v>
      </c>
      <c r="I11" s="11">
        <f>Tableau1[[#This Row],[Quantité]]*Tableau1[[#This Row],[Coût unitaire (hors taxes)]]</f>
        <v>141.12</v>
      </c>
      <c r="J11" s="12">
        <v>50</v>
      </c>
      <c r="K11" s="13" t="s">
        <v>41</v>
      </c>
      <c r="L11" s="12" t="s">
        <v>21</v>
      </c>
    </row>
    <row r="12" spans="1:12" s="7" customFormat="1">
      <c r="A12" s="12">
        <v>5370</v>
      </c>
      <c r="B12" s="12" t="s">
        <v>92</v>
      </c>
      <c r="C12" s="12">
        <v>3</v>
      </c>
      <c r="D12" s="12" t="s">
        <v>20</v>
      </c>
      <c r="E12" s="10" t="s">
        <v>178</v>
      </c>
      <c r="F12" s="10" t="s">
        <v>179</v>
      </c>
      <c r="G12" s="12">
        <v>1</v>
      </c>
      <c r="H12" s="11">
        <v>6.72</v>
      </c>
      <c r="I12" s="11">
        <f>Tableau1[[#This Row],[Quantité]]*Tableau1[[#This Row],[Coût unitaire (hors taxes)]]</f>
        <v>6.72</v>
      </c>
      <c r="J12" s="12">
        <v>50</v>
      </c>
      <c r="K12" s="13" t="s">
        <v>41</v>
      </c>
      <c r="L12" s="12" t="s">
        <v>21</v>
      </c>
    </row>
    <row r="13" spans="1:12" s="7" customFormat="1">
      <c r="A13" s="12">
        <v>5370</v>
      </c>
      <c r="B13" s="12" t="s">
        <v>92</v>
      </c>
      <c r="C13" s="12">
        <v>3</v>
      </c>
      <c r="D13" s="12" t="s">
        <v>20</v>
      </c>
      <c r="E13" s="10" t="s">
        <v>70</v>
      </c>
      <c r="F13" s="10" t="s">
        <v>71</v>
      </c>
      <c r="G13" s="12">
        <v>21</v>
      </c>
      <c r="H13" s="11">
        <v>2</v>
      </c>
      <c r="I13" s="11">
        <f>Tableau1[[#This Row],[Quantité]]*Tableau1[[#This Row],[Coût unitaire (hors taxes)]]</f>
        <v>42</v>
      </c>
      <c r="J13" s="12">
        <v>50</v>
      </c>
      <c r="K13" s="13">
        <v>2</v>
      </c>
      <c r="L13" s="12" t="s">
        <v>66</v>
      </c>
    </row>
    <row r="14" spans="1:12" s="7" customFormat="1" ht="28.5">
      <c r="A14" s="12">
        <v>5370</v>
      </c>
      <c r="B14" s="12" t="s">
        <v>92</v>
      </c>
      <c r="C14" s="12">
        <v>3</v>
      </c>
      <c r="D14" s="12" t="s">
        <v>20</v>
      </c>
      <c r="E14" s="10" t="s">
        <v>96</v>
      </c>
      <c r="F14" s="10" t="s">
        <v>97</v>
      </c>
      <c r="G14" s="12">
        <v>60</v>
      </c>
      <c r="H14" s="11">
        <v>28</v>
      </c>
      <c r="I14" s="11">
        <f>Tableau1[[#This Row],[Quantité]]*Tableau1[[#This Row],[Coût unitaire (hors taxes)]]</f>
        <v>1680</v>
      </c>
      <c r="J14" s="12">
        <v>50</v>
      </c>
      <c r="K14" s="13" t="s">
        <v>39</v>
      </c>
      <c r="L14" s="12" t="s">
        <v>21</v>
      </c>
    </row>
    <row r="15" spans="1:12" s="7" customFormat="1">
      <c r="A15" s="12">
        <v>5370</v>
      </c>
      <c r="B15" s="12" t="s">
        <v>92</v>
      </c>
      <c r="C15" s="12">
        <v>3</v>
      </c>
      <c r="D15" s="12" t="s">
        <v>20</v>
      </c>
      <c r="E15" s="10" t="s">
        <v>72</v>
      </c>
      <c r="F15" s="10" t="s">
        <v>73</v>
      </c>
      <c r="G15" s="12">
        <v>21</v>
      </c>
      <c r="H15" s="11">
        <v>6.65</v>
      </c>
      <c r="I15" s="11">
        <f>Tableau1[[#This Row],[Quantité]]*Tableau1[[#This Row],[Coût unitaire (hors taxes)]]</f>
        <v>139.65</v>
      </c>
      <c r="J15" s="12">
        <v>50</v>
      </c>
      <c r="K15" s="13" t="s">
        <v>43</v>
      </c>
      <c r="L15" s="12" t="s">
        <v>21</v>
      </c>
    </row>
    <row r="16" spans="1:12" s="7" customFormat="1">
      <c r="A16" s="12">
        <v>5370</v>
      </c>
      <c r="B16" s="12" t="s">
        <v>92</v>
      </c>
      <c r="C16" s="12">
        <v>3</v>
      </c>
      <c r="D16" s="12" t="s">
        <v>20</v>
      </c>
      <c r="E16" s="10" t="s">
        <v>180</v>
      </c>
      <c r="F16" s="10" t="s">
        <v>181</v>
      </c>
      <c r="G16" s="12">
        <v>21</v>
      </c>
      <c r="H16" s="11">
        <v>8.7899999999999991</v>
      </c>
      <c r="I16" s="11">
        <f>Tableau1[[#This Row],[Quantité]]*Tableau1[[#This Row],[Coût unitaire (hors taxes)]]</f>
        <v>184.58999999999997</v>
      </c>
      <c r="J16" s="12">
        <v>50</v>
      </c>
      <c r="K16" s="13" t="s">
        <v>42</v>
      </c>
      <c r="L16" s="12" t="s">
        <v>21</v>
      </c>
    </row>
    <row r="17" spans="1:12" s="7" customFormat="1">
      <c r="A17" s="12">
        <v>5370</v>
      </c>
      <c r="B17" s="12" t="s">
        <v>92</v>
      </c>
      <c r="C17" s="12">
        <v>3</v>
      </c>
      <c r="D17" s="12" t="s">
        <v>20</v>
      </c>
      <c r="E17" s="10" t="s">
        <v>74</v>
      </c>
      <c r="F17" s="10" t="s">
        <v>76</v>
      </c>
      <c r="G17" s="12">
        <v>1</v>
      </c>
      <c r="H17" s="11">
        <v>109.68</v>
      </c>
      <c r="I17" s="11">
        <f>Tableau1[[#This Row],[Quantité]]*Tableau1[[#This Row],[Coût unitaire (hors taxes)]]</f>
        <v>109.68</v>
      </c>
      <c r="J17" s="12">
        <v>100</v>
      </c>
      <c r="K17" s="13" t="s">
        <v>34</v>
      </c>
      <c r="L17" s="12" t="s">
        <v>66</v>
      </c>
    </row>
    <row r="18" spans="1:12" s="7" customFormat="1" ht="29.25" customHeight="1">
      <c r="A18" s="12">
        <v>5370</v>
      </c>
      <c r="B18" s="12" t="s">
        <v>92</v>
      </c>
      <c r="C18" s="12">
        <v>3</v>
      </c>
      <c r="D18" s="12" t="s">
        <v>20</v>
      </c>
      <c r="E18" s="10" t="s">
        <v>74</v>
      </c>
      <c r="F18" s="10" t="s">
        <v>75</v>
      </c>
      <c r="G18" s="12">
        <v>2</v>
      </c>
      <c r="H18" s="11">
        <v>61.66</v>
      </c>
      <c r="I18" s="11">
        <f>Tableau1[[#This Row],[Quantité]]*Tableau1[[#This Row],[Coût unitaire (hors taxes)]]</f>
        <v>123.32</v>
      </c>
      <c r="J18" s="12">
        <v>100</v>
      </c>
      <c r="K18" s="13" t="s">
        <v>34</v>
      </c>
      <c r="L18" s="12" t="s">
        <v>66</v>
      </c>
    </row>
    <row r="19" spans="1:12" s="7" customFormat="1" ht="28.5">
      <c r="A19" s="12">
        <v>5370</v>
      </c>
      <c r="B19" s="12" t="s">
        <v>92</v>
      </c>
      <c r="C19" s="12">
        <v>3</v>
      </c>
      <c r="D19" s="12" t="s">
        <v>20</v>
      </c>
      <c r="E19" s="10" t="s">
        <v>182</v>
      </c>
      <c r="F19" s="10" t="s">
        <v>183</v>
      </c>
      <c r="G19" s="12">
        <v>1</v>
      </c>
      <c r="H19" s="11">
        <v>700</v>
      </c>
      <c r="I19" s="11">
        <f>Tableau1[[#This Row],[Quantité]]*Tableau1[[#This Row],[Coût unitaire (hors taxes)]]</f>
        <v>700</v>
      </c>
      <c r="J19" s="12">
        <v>100</v>
      </c>
      <c r="K19" s="13" t="s">
        <v>23</v>
      </c>
      <c r="L19" s="12" t="s">
        <v>66</v>
      </c>
    </row>
    <row r="20" spans="1:12" s="7" customFormat="1">
      <c r="A20" s="12">
        <v>5370</v>
      </c>
      <c r="B20" s="12" t="s">
        <v>92</v>
      </c>
      <c r="C20" s="12">
        <v>3</v>
      </c>
      <c r="D20" s="12" t="s">
        <v>20</v>
      </c>
      <c r="E20" s="10" t="s">
        <v>77</v>
      </c>
      <c r="F20" s="10" t="s">
        <v>184</v>
      </c>
      <c r="G20" s="12">
        <v>1</v>
      </c>
      <c r="H20" s="11">
        <v>500</v>
      </c>
      <c r="I20" s="11">
        <f>Tableau1[[#This Row],[Quantité]]*Tableau1[[#This Row],[Coût unitaire (hors taxes)]]</f>
        <v>500</v>
      </c>
      <c r="J20" s="12">
        <v>100</v>
      </c>
      <c r="K20" s="13">
        <v>12</v>
      </c>
      <c r="L20" s="12"/>
    </row>
    <row r="21" spans="1:12" s="7" customFormat="1">
      <c r="A21" s="12">
        <v>5370</v>
      </c>
      <c r="B21" s="12" t="s">
        <v>92</v>
      </c>
      <c r="C21" s="12">
        <v>3</v>
      </c>
      <c r="D21" s="12" t="s">
        <v>20</v>
      </c>
      <c r="E21" s="10" t="s">
        <v>185</v>
      </c>
      <c r="F21" s="10" t="s">
        <v>186</v>
      </c>
      <c r="G21" s="12">
        <v>1</v>
      </c>
      <c r="H21" s="11">
        <v>2000</v>
      </c>
      <c r="I21" s="11">
        <f>Tableau1[[#This Row],[Quantité]]*Tableau1[[#This Row],[Coût unitaire (hors taxes)]]</f>
        <v>2000</v>
      </c>
      <c r="J21" s="12">
        <v>100</v>
      </c>
      <c r="K21" s="13" t="s">
        <v>34</v>
      </c>
      <c r="L21" s="12"/>
    </row>
    <row r="22" spans="1:12" s="7" customFormat="1" ht="28.5">
      <c r="A22" s="12">
        <v>5370</v>
      </c>
      <c r="B22" s="12" t="s">
        <v>92</v>
      </c>
      <c r="C22" s="12">
        <v>3</v>
      </c>
      <c r="D22" s="12" t="s">
        <v>20</v>
      </c>
      <c r="E22" s="10" t="s">
        <v>185</v>
      </c>
      <c r="F22" s="10" t="s">
        <v>187</v>
      </c>
      <c r="G22" s="12">
        <v>1</v>
      </c>
      <c r="H22" s="11">
        <v>600</v>
      </c>
      <c r="I22" s="11">
        <f>Tableau1[[#This Row],[Quantité]]*Tableau1[[#This Row],[Coût unitaire (hors taxes)]]</f>
        <v>600</v>
      </c>
      <c r="J22" s="12">
        <v>100</v>
      </c>
      <c r="K22" s="13" t="s">
        <v>34</v>
      </c>
      <c r="L22" s="12"/>
    </row>
    <row r="23" spans="1:12" s="7" customFormat="1" ht="57" customHeight="1">
      <c r="A23" s="12">
        <v>5370</v>
      </c>
      <c r="B23" s="12" t="s">
        <v>92</v>
      </c>
      <c r="C23" s="12">
        <v>3</v>
      </c>
      <c r="D23" s="12" t="s">
        <v>20</v>
      </c>
      <c r="E23" s="10" t="s">
        <v>188</v>
      </c>
      <c r="F23" s="10" t="s">
        <v>189</v>
      </c>
      <c r="G23" s="12">
        <v>1</v>
      </c>
      <c r="H23" s="11">
        <v>500</v>
      </c>
      <c r="I23" s="11">
        <f>Tableau1[[#This Row],[Quantité]]*Tableau1[[#This Row],[Coût unitaire (hors taxes)]]</f>
        <v>500</v>
      </c>
      <c r="J23" s="12">
        <v>100</v>
      </c>
      <c r="K23" s="13" t="s">
        <v>23</v>
      </c>
      <c r="L23" s="12" t="s">
        <v>66</v>
      </c>
    </row>
    <row r="24" spans="1:12" s="7" customFormat="1">
      <c r="A24" s="12">
        <v>5370</v>
      </c>
      <c r="B24" s="12" t="s">
        <v>92</v>
      </c>
      <c r="C24" s="12">
        <v>3</v>
      </c>
      <c r="D24" s="12" t="s">
        <v>20</v>
      </c>
      <c r="E24" s="10" t="s">
        <v>78</v>
      </c>
      <c r="F24" s="10" t="s">
        <v>79</v>
      </c>
      <c r="G24" s="12">
        <v>1</v>
      </c>
      <c r="H24" s="11">
        <v>27.41</v>
      </c>
      <c r="I24" s="11">
        <f>Tableau1[[#This Row],[Quantité]]*Tableau1[[#This Row],[Coût unitaire (hors taxes)]]</f>
        <v>27.41</v>
      </c>
      <c r="J24" s="12">
        <v>100</v>
      </c>
      <c r="K24" s="13" t="s">
        <v>41</v>
      </c>
      <c r="L24" s="12" t="s">
        <v>67</v>
      </c>
    </row>
    <row r="25" spans="1:12" s="7" customFormat="1" ht="42.75">
      <c r="A25" s="12">
        <v>5370</v>
      </c>
      <c r="B25" s="12" t="s">
        <v>92</v>
      </c>
      <c r="C25" s="12">
        <v>3</v>
      </c>
      <c r="D25" s="12" t="s">
        <v>20</v>
      </c>
      <c r="E25" s="10" t="s">
        <v>190</v>
      </c>
      <c r="F25" s="10" t="s">
        <v>191</v>
      </c>
      <c r="G25" s="12">
        <v>1</v>
      </c>
      <c r="H25" s="11">
        <v>3000</v>
      </c>
      <c r="I25" s="11">
        <f>Tableau1[[#This Row],[Quantité]]*Tableau1[[#This Row],[Coût unitaire (hors taxes)]]</f>
        <v>3000</v>
      </c>
      <c r="J25" s="12">
        <v>100</v>
      </c>
      <c r="K25" s="13" t="s">
        <v>41</v>
      </c>
      <c r="L25" s="12" t="s">
        <v>67</v>
      </c>
    </row>
    <row r="26" spans="1:12">
      <c r="A26" s="12">
        <v>5370</v>
      </c>
      <c r="B26" s="12" t="s">
        <v>92</v>
      </c>
      <c r="C26" s="12">
        <v>3</v>
      </c>
      <c r="D26" s="12" t="s">
        <v>20</v>
      </c>
      <c r="E26" s="10" t="s">
        <v>80</v>
      </c>
      <c r="F26" s="10" t="s">
        <v>81</v>
      </c>
      <c r="G26" s="12">
        <v>1</v>
      </c>
      <c r="H26" s="11">
        <v>150</v>
      </c>
      <c r="I26" s="11">
        <f>Tableau1[[#This Row],[Quantité]]*Tableau1[[#This Row],[Coût unitaire (hors taxes)]]</f>
        <v>150</v>
      </c>
      <c r="J26" s="12">
        <v>100</v>
      </c>
      <c r="K26" s="13" t="s">
        <v>41</v>
      </c>
      <c r="L26" s="12" t="s">
        <v>82</v>
      </c>
    </row>
    <row r="27" spans="1:12">
      <c r="A27" s="12">
        <v>5370</v>
      </c>
      <c r="B27" s="12" t="s">
        <v>92</v>
      </c>
      <c r="C27" s="12">
        <v>3</v>
      </c>
      <c r="D27" s="12" t="s">
        <v>20</v>
      </c>
      <c r="E27" s="10" t="s">
        <v>80</v>
      </c>
      <c r="F27" s="10" t="s">
        <v>192</v>
      </c>
      <c r="G27" s="12">
        <v>1</v>
      </c>
      <c r="H27" s="11">
        <v>110</v>
      </c>
      <c r="I27" s="11">
        <f>Tableau1[[#This Row],[Quantité]]*Tableau1[[#This Row],[Coût unitaire (hors taxes)]]</f>
        <v>110</v>
      </c>
      <c r="J27" s="12">
        <v>100</v>
      </c>
      <c r="K27" s="13" t="s">
        <v>41</v>
      </c>
      <c r="L27" s="12" t="s">
        <v>67</v>
      </c>
    </row>
    <row r="28" spans="1:12">
      <c r="A28" s="12">
        <v>5370</v>
      </c>
      <c r="B28" s="12" t="s">
        <v>92</v>
      </c>
      <c r="C28" s="12">
        <v>3</v>
      </c>
      <c r="D28" s="12" t="s">
        <v>20</v>
      </c>
      <c r="E28" s="10" t="s">
        <v>80</v>
      </c>
      <c r="F28" s="10" t="s">
        <v>83</v>
      </c>
      <c r="G28" s="12">
        <v>1</v>
      </c>
      <c r="H28" s="11">
        <v>200</v>
      </c>
      <c r="I28" s="11">
        <f>Tableau1[[#This Row],[Quantité]]*Tableau1[[#This Row],[Coût unitaire (hors taxes)]]</f>
        <v>200</v>
      </c>
      <c r="J28" s="12">
        <v>100</v>
      </c>
      <c r="K28" s="13" t="s">
        <v>41</v>
      </c>
      <c r="L28" s="12" t="s">
        <v>59</v>
      </c>
    </row>
    <row r="29" spans="1:12">
      <c r="A29" s="12">
        <v>5370</v>
      </c>
      <c r="B29" s="12" t="s">
        <v>92</v>
      </c>
      <c r="C29" s="12">
        <v>3</v>
      </c>
      <c r="D29" s="12" t="s">
        <v>20</v>
      </c>
      <c r="E29" s="10" t="s">
        <v>80</v>
      </c>
      <c r="F29" s="10" t="s">
        <v>84</v>
      </c>
      <c r="G29" s="12">
        <v>1</v>
      </c>
      <c r="H29" s="11">
        <v>250</v>
      </c>
      <c r="I29" s="11">
        <f>Tableau1[[#This Row],[Quantité]]*Tableau1[[#This Row],[Coût unitaire (hors taxes)]]</f>
        <v>250</v>
      </c>
      <c r="J29" s="12">
        <v>100</v>
      </c>
      <c r="K29" s="13" t="s">
        <v>41</v>
      </c>
      <c r="L29" s="12" t="s">
        <v>67</v>
      </c>
    </row>
    <row r="30" spans="1:12">
      <c r="A30" s="12">
        <v>5370</v>
      </c>
      <c r="B30" s="12" t="s">
        <v>92</v>
      </c>
      <c r="C30" s="12">
        <v>3</v>
      </c>
      <c r="D30" s="12" t="s">
        <v>20</v>
      </c>
      <c r="E30" s="10" t="s">
        <v>193</v>
      </c>
      <c r="F30" s="10" t="s">
        <v>194</v>
      </c>
      <c r="G30" s="12">
        <v>1</v>
      </c>
      <c r="H30" s="11">
        <v>38.4</v>
      </c>
      <c r="I30" s="11">
        <f>Tableau1[[#This Row],[Quantité]]*Tableau1[[#This Row],[Coût unitaire (hors taxes)]]</f>
        <v>38.4</v>
      </c>
      <c r="J30" s="12">
        <v>100</v>
      </c>
      <c r="K30" s="13" t="s">
        <v>41</v>
      </c>
      <c r="L30" s="12" t="s">
        <v>59</v>
      </c>
    </row>
    <row r="31" spans="1:12">
      <c r="A31" s="12">
        <v>5370</v>
      </c>
      <c r="B31" s="12" t="s">
        <v>92</v>
      </c>
      <c r="C31" s="12">
        <v>3</v>
      </c>
      <c r="D31" s="12" t="s">
        <v>20</v>
      </c>
      <c r="E31" s="10" t="s">
        <v>85</v>
      </c>
      <c r="F31" s="10" t="s">
        <v>86</v>
      </c>
      <c r="G31" s="12">
        <v>20</v>
      </c>
      <c r="H31" s="11">
        <v>2</v>
      </c>
      <c r="I31" s="11">
        <f>Tableau1[[#This Row],[Quantité]]*Tableau1[[#This Row],[Coût unitaire (hors taxes)]]</f>
        <v>40</v>
      </c>
      <c r="J31" s="12">
        <v>100</v>
      </c>
      <c r="K31" s="13" t="s">
        <v>34</v>
      </c>
      <c r="L31" s="12" t="s">
        <v>66</v>
      </c>
    </row>
    <row r="32" spans="1:12">
      <c r="A32" s="12">
        <v>5370</v>
      </c>
      <c r="B32" s="12" t="s">
        <v>92</v>
      </c>
      <c r="C32" s="12">
        <v>3</v>
      </c>
      <c r="D32" s="12" t="s">
        <v>20</v>
      </c>
      <c r="E32" s="10" t="s">
        <v>195</v>
      </c>
      <c r="F32" s="10" t="s">
        <v>196</v>
      </c>
      <c r="G32" s="12">
        <v>4</v>
      </c>
      <c r="H32" s="11">
        <v>3.43</v>
      </c>
      <c r="I32" s="11">
        <f>Tableau1[[#This Row],[Quantité]]*Tableau1[[#This Row],[Coût unitaire (hors taxes)]]</f>
        <v>13.72</v>
      </c>
      <c r="J32" s="12">
        <v>100</v>
      </c>
      <c r="K32" s="13" t="s">
        <v>41</v>
      </c>
      <c r="L32" s="12" t="s">
        <v>67</v>
      </c>
    </row>
    <row r="33" spans="1:12">
      <c r="A33" s="12">
        <v>5370</v>
      </c>
      <c r="B33" s="12" t="s">
        <v>92</v>
      </c>
      <c r="C33" s="12">
        <v>3</v>
      </c>
      <c r="D33" s="12" t="s">
        <v>20</v>
      </c>
      <c r="E33" s="10" t="s">
        <v>197</v>
      </c>
      <c r="F33" s="10" t="s">
        <v>198</v>
      </c>
      <c r="G33" s="12">
        <v>100</v>
      </c>
      <c r="H33" s="11">
        <v>2</v>
      </c>
      <c r="I33" s="11">
        <f>Tableau1[[#This Row],[Quantité]]*Tableau1[[#This Row],[Coût unitaire (hors taxes)]]</f>
        <v>200</v>
      </c>
      <c r="J33" s="12">
        <v>100</v>
      </c>
      <c r="K33" s="13" t="s">
        <v>34</v>
      </c>
      <c r="L33" s="12" t="s">
        <v>66</v>
      </c>
    </row>
    <row r="34" spans="1:12">
      <c r="A34" s="12">
        <v>5370</v>
      </c>
      <c r="B34" s="12" t="s">
        <v>92</v>
      </c>
      <c r="C34" s="12">
        <v>3</v>
      </c>
      <c r="D34" s="12" t="s">
        <v>20</v>
      </c>
      <c r="E34" s="10" t="s">
        <v>199</v>
      </c>
      <c r="F34" s="10" t="s">
        <v>87</v>
      </c>
      <c r="G34" s="12">
        <v>1</v>
      </c>
      <c r="H34" s="11">
        <v>350</v>
      </c>
      <c r="I34" s="11">
        <f>Tableau1[[#This Row],[Quantité]]*Tableau1[[#This Row],[Coût unitaire (hors taxes)]]</f>
        <v>350</v>
      </c>
      <c r="J34" s="12">
        <v>100</v>
      </c>
      <c r="K34" s="13" t="s">
        <v>41</v>
      </c>
      <c r="L34" s="12" t="s">
        <v>59</v>
      </c>
    </row>
    <row r="35" spans="1:12">
      <c r="A35" s="12">
        <v>5370</v>
      </c>
      <c r="B35" s="12" t="s">
        <v>92</v>
      </c>
      <c r="C35" s="12">
        <v>3</v>
      </c>
      <c r="D35" s="12" t="s">
        <v>20</v>
      </c>
      <c r="E35" s="10" t="s">
        <v>200</v>
      </c>
      <c r="F35" s="10" t="s">
        <v>201</v>
      </c>
      <c r="G35" s="12">
        <v>8</v>
      </c>
      <c r="H35" s="11">
        <v>38</v>
      </c>
      <c r="I35" s="11">
        <f>Tableau1[[#This Row],[Quantité]]*Tableau1[[#This Row],[Coût unitaire (hors taxes)]]</f>
        <v>304</v>
      </c>
      <c r="J35" s="12">
        <v>100</v>
      </c>
      <c r="K35" s="13" t="s">
        <v>43</v>
      </c>
      <c r="L35" s="12" t="s">
        <v>21</v>
      </c>
    </row>
    <row r="36" spans="1:12">
      <c r="A36" s="12">
        <v>5370</v>
      </c>
      <c r="B36" s="12" t="s">
        <v>92</v>
      </c>
      <c r="C36" s="12">
        <v>3</v>
      </c>
      <c r="D36" s="12" t="s">
        <v>20</v>
      </c>
      <c r="E36" s="10" t="s">
        <v>202</v>
      </c>
      <c r="F36" s="10" t="s">
        <v>88</v>
      </c>
      <c r="G36" s="12">
        <v>1</v>
      </c>
      <c r="H36" s="11">
        <v>28.95</v>
      </c>
      <c r="I36" s="11">
        <f>Tableau1[[#This Row],[Quantité]]*Tableau1[[#This Row],[Coût unitaire (hors taxes)]]</f>
        <v>28.95</v>
      </c>
      <c r="J36" s="12">
        <v>100</v>
      </c>
      <c r="K36" s="13" t="s">
        <v>34</v>
      </c>
      <c r="L36" s="12" t="s">
        <v>66</v>
      </c>
    </row>
    <row r="37" spans="1:12">
      <c r="A37" s="12">
        <v>5370</v>
      </c>
      <c r="B37" s="12" t="s">
        <v>92</v>
      </c>
      <c r="C37" s="12">
        <v>3</v>
      </c>
      <c r="D37" s="12" t="s">
        <v>20</v>
      </c>
      <c r="E37" s="10" t="s">
        <v>203</v>
      </c>
      <c r="F37" s="10" t="s">
        <v>204</v>
      </c>
      <c r="G37" s="12">
        <v>10</v>
      </c>
      <c r="H37" s="11">
        <v>62</v>
      </c>
      <c r="I37" s="11">
        <f>Tableau1[[#This Row],[Quantité]]*Tableau1[[#This Row],[Coût unitaire (hors taxes)]]</f>
        <v>620</v>
      </c>
      <c r="J37" s="12">
        <v>100</v>
      </c>
      <c r="K37" s="13" t="s">
        <v>41</v>
      </c>
      <c r="L37" s="12" t="s">
        <v>66</v>
      </c>
    </row>
    <row r="38" spans="1:12">
      <c r="A38" s="12">
        <v>5370</v>
      </c>
      <c r="B38" s="12" t="s">
        <v>92</v>
      </c>
      <c r="C38" s="12">
        <v>3</v>
      </c>
      <c r="D38" s="12" t="s">
        <v>20</v>
      </c>
      <c r="E38" s="10" t="s">
        <v>203</v>
      </c>
      <c r="F38" s="10" t="s">
        <v>205</v>
      </c>
      <c r="G38" s="12">
        <v>3</v>
      </c>
      <c r="H38" s="11">
        <v>46.79</v>
      </c>
      <c r="I38" s="11">
        <f>Tableau1[[#This Row],[Quantité]]*Tableau1[[#This Row],[Coût unitaire (hors taxes)]]</f>
        <v>140.37</v>
      </c>
      <c r="J38" s="12">
        <v>100</v>
      </c>
      <c r="K38" s="13" t="s">
        <v>41</v>
      </c>
      <c r="L38" s="12" t="s">
        <v>66</v>
      </c>
    </row>
    <row r="39" spans="1:12" ht="28.5">
      <c r="A39" s="12">
        <v>5370</v>
      </c>
      <c r="B39" s="12" t="s">
        <v>92</v>
      </c>
      <c r="C39" s="12">
        <v>3</v>
      </c>
      <c r="D39" s="12" t="s">
        <v>20</v>
      </c>
      <c r="E39" s="10" t="s">
        <v>206</v>
      </c>
      <c r="F39" s="10" t="s">
        <v>207</v>
      </c>
      <c r="G39" s="12">
        <v>21</v>
      </c>
      <c r="H39" s="11">
        <v>33.43</v>
      </c>
      <c r="I39" s="11">
        <f>Tableau1[[#This Row],[Quantité]]*Tableau1[[#This Row],[Coût unitaire (hors taxes)]]</f>
        <v>702.03</v>
      </c>
      <c r="J39" s="12">
        <v>100</v>
      </c>
      <c r="K39" s="13" t="s">
        <v>41</v>
      </c>
      <c r="L39" s="12" t="s">
        <v>21</v>
      </c>
    </row>
    <row r="40" spans="1:12">
      <c r="A40" s="12">
        <v>5370</v>
      </c>
      <c r="B40" s="12" t="s">
        <v>92</v>
      </c>
      <c r="C40" s="12">
        <v>3</v>
      </c>
      <c r="D40" s="12" t="s">
        <v>20</v>
      </c>
      <c r="E40" s="10" t="s">
        <v>208</v>
      </c>
      <c r="F40" s="10" t="s">
        <v>209</v>
      </c>
      <c r="G40" s="12">
        <v>1</v>
      </c>
      <c r="H40" s="11">
        <v>140.6</v>
      </c>
      <c r="I40" s="11">
        <f>Tableau1[[#This Row],[Quantité]]*Tableau1[[#This Row],[Coût unitaire (hors taxes)]]</f>
        <v>140.6</v>
      </c>
      <c r="J40" s="12">
        <v>100</v>
      </c>
      <c r="K40" s="13" t="s">
        <v>41</v>
      </c>
      <c r="L40" s="12" t="s">
        <v>67</v>
      </c>
    </row>
    <row r="41" spans="1:12">
      <c r="A41" s="12">
        <v>5370</v>
      </c>
      <c r="B41" s="12" t="s">
        <v>92</v>
      </c>
      <c r="C41" s="12">
        <v>3</v>
      </c>
      <c r="D41" s="12" t="s">
        <v>20</v>
      </c>
      <c r="E41" s="10" t="s">
        <v>208</v>
      </c>
      <c r="F41" s="10" t="s">
        <v>210</v>
      </c>
      <c r="G41" s="12">
        <v>1</v>
      </c>
      <c r="H41" s="11">
        <v>5</v>
      </c>
      <c r="I41" s="11">
        <f>Tableau1[[#This Row],[Quantité]]*Tableau1[[#This Row],[Coût unitaire (hors taxes)]]</f>
        <v>5</v>
      </c>
      <c r="J41" s="12">
        <v>100</v>
      </c>
      <c r="K41" s="13" t="s">
        <v>41</v>
      </c>
      <c r="L41" s="12" t="s">
        <v>67</v>
      </c>
    </row>
    <row r="42" spans="1:12" ht="28.5">
      <c r="A42" s="12">
        <v>5370</v>
      </c>
      <c r="B42" s="12" t="s">
        <v>92</v>
      </c>
      <c r="C42" s="12">
        <v>3</v>
      </c>
      <c r="D42" s="12" t="s">
        <v>20</v>
      </c>
      <c r="E42" s="10" t="s">
        <v>211</v>
      </c>
      <c r="F42" s="10" t="s">
        <v>212</v>
      </c>
      <c r="G42" s="12">
        <v>1</v>
      </c>
      <c r="H42" s="11">
        <v>3600</v>
      </c>
      <c r="I42" s="11">
        <f>Tableau1[[#This Row],[Quantité]]*Tableau1[[#This Row],[Coût unitaire (hors taxes)]]</f>
        <v>3600</v>
      </c>
      <c r="J42" s="12">
        <v>100</v>
      </c>
      <c r="K42" s="13" t="s">
        <v>41</v>
      </c>
      <c r="L42" s="12" t="s">
        <v>59</v>
      </c>
    </row>
    <row r="43" spans="1:12">
      <c r="A43" s="12">
        <v>5370</v>
      </c>
      <c r="B43" s="12" t="s">
        <v>92</v>
      </c>
      <c r="C43" s="12">
        <v>3</v>
      </c>
      <c r="D43" s="12" t="s">
        <v>20</v>
      </c>
      <c r="E43" s="10" t="s">
        <v>213</v>
      </c>
      <c r="F43" s="10" t="s">
        <v>214</v>
      </c>
      <c r="G43" s="12">
        <v>20</v>
      </c>
      <c r="H43" s="11">
        <v>6</v>
      </c>
      <c r="I43" s="11">
        <f>Tableau1[[#This Row],[Quantité]]*Tableau1[[#This Row],[Coût unitaire (hors taxes)]]</f>
        <v>120</v>
      </c>
      <c r="J43" s="12">
        <v>100</v>
      </c>
      <c r="K43" s="13" t="s">
        <v>41</v>
      </c>
      <c r="L43" s="12" t="s">
        <v>66</v>
      </c>
    </row>
    <row r="44" spans="1:12">
      <c r="A44" s="12">
        <v>5370</v>
      </c>
      <c r="B44" s="12" t="s">
        <v>92</v>
      </c>
      <c r="C44" s="12">
        <v>3</v>
      </c>
      <c r="D44" s="12" t="s">
        <v>20</v>
      </c>
      <c r="E44" s="10" t="s">
        <v>215</v>
      </c>
      <c r="F44" s="10" t="s">
        <v>216</v>
      </c>
      <c r="G44" s="12">
        <v>44</v>
      </c>
      <c r="H44" s="11">
        <v>6.92</v>
      </c>
      <c r="I44" s="11">
        <f>Tableau1[[#This Row],[Quantité]]*Tableau1[[#This Row],[Coût unitaire (hors taxes)]]</f>
        <v>304.48</v>
      </c>
      <c r="J44" s="12">
        <v>100</v>
      </c>
      <c r="K44" s="13" t="s">
        <v>41</v>
      </c>
      <c r="L44" s="12" t="s">
        <v>66</v>
      </c>
    </row>
    <row r="45" spans="1:12">
      <c r="A45" s="12">
        <v>5370</v>
      </c>
      <c r="B45" s="12" t="s">
        <v>92</v>
      </c>
      <c r="C45" s="12">
        <v>3</v>
      </c>
      <c r="D45" s="12" t="s">
        <v>20</v>
      </c>
      <c r="E45" s="10" t="s">
        <v>215</v>
      </c>
      <c r="F45" s="10" t="s">
        <v>217</v>
      </c>
      <c r="G45" s="12">
        <v>1000</v>
      </c>
      <c r="H45" s="11">
        <v>0.12</v>
      </c>
      <c r="I45" s="11">
        <f>Tableau1[[#This Row],[Quantité]]*Tableau1[[#This Row],[Coût unitaire (hors taxes)]]</f>
        <v>120</v>
      </c>
      <c r="J45" s="12">
        <v>100</v>
      </c>
      <c r="K45" s="13" t="s">
        <v>41</v>
      </c>
      <c r="L45" s="12" t="s">
        <v>66</v>
      </c>
    </row>
    <row r="46" spans="1:12">
      <c r="A46" s="12">
        <v>5370</v>
      </c>
      <c r="B46" s="12" t="s">
        <v>92</v>
      </c>
      <c r="C46" s="12">
        <v>3</v>
      </c>
      <c r="D46" s="12" t="s">
        <v>20</v>
      </c>
      <c r="E46" s="10" t="s">
        <v>215</v>
      </c>
      <c r="F46" s="10" t="s">
        <v>218</v>
      </c>
      <c r="G46" s="12">
        <v>1000</v>
      </c>
      <c r="H46" s="11">
        <v>0.12</v>
      </c>
      <c r="I46" s="11">
        <f>Tableau1[[#This Row],[Quantité]]*Tableau1[[#This Row],[Coût unitaire (hors taxes)]]</f>
        <v>120</v>
      </c>
      <c r="J46" s="12">
        <v>100</v>
      </c>
      <c r="K46" s="13" t="s">
        <v>41</v>
      </c>
      <c r="L46" s="12" t="s">
        <v>66</v>
      </c>
    </row>
    <row r="47" spans="1:12" ht="28.5">
      <c r="A47" s="12">
        <v>5370</v>
      </c>
      <c r="B47" s="12" t="s">
        <v>92</v>
      </c>
      <c r="C47" s="12">
        <v>3</v>
      </c>
      <c r="D47" s="12" t="s">
        <v>20</v>
      </c>
      <c r="E47" s="10" t="s">
        <v>219</v>
      </c>
      <c r="F47" s="10" t="s">
        <v>220</v>
      </c>
      <c r="G47" s="12">
        <v>20</v>
      </c>
      <c r="H47" s="11">
        <v>19.440000000000001</v>
      </c>
      <c r="I47" s="11">
        <f>Tableau1[[#This Row],[Quantité]]*Tableau1[[#This Row],[Coût unitaire (hors taxes)]]</f>
        <v>388.8</v>
      </c>
      <c r="J47" s="12">
        <v>100</v>
      </c>
      <c r="K47" s="13" t="s">
        <v>34</v>
      </c>
      <c r="L47" s="12" t="s">
        <v>66</v>
      </c>
    </row>
    <row r="48" spans="1:12" ht="28.5">
      <c r="A48" s="12">
        <v>5370</v>
      </c>
      <c r="B48" s="12" t="s">
        <v>92</v>
      </c>
      <c r="C48" s="12">
        <v>3</v>
      </c>
      <c r="D48" s="12" t="s">
        <v>20</v>
      </c>
      <c r="E48" s="10" t="s">
        <v>221</v>
      </c>
      <c r="F48" s="10" t="s">
        <v>222</v>
      </c>
      <c r="G48" s="12">
        <v>42</v>
      </c>
      <c r="H48" s="11">
        <v>2.33</v>
      </c>
      <c r="I48" s="11">
        <f>Tableau1[[#This Row],[Quantité]]*Tableau1[[#This Row],[Coût unitaire (hors taxes)]]</f>
        <v>97.86</v>
      </c>
      <c r="J48" s="12">
        <v>50</v>
      </c>
      <c r="K48" s="13" t="s">
        <v>43</v>
      </c>
      <c r="L48" s="12" t="s">
        <v>21</v>
      </c>
    </row>
    <row r="49" spans="1:12" ht="28.5">
      <c r="A49" s="12">
        <v>5370</v>
      </c>
      <c r="B49" s="12" t="s">
        <v>92</v>
      </c>
      <c r="C49" s="12">
        <v>3</v>
      </c>
      <c r="D49" s="12" t="s">
        <v>20</v>
      </c>
      <c r="E49" s="10" t="s">
        <v>221</v>
      </c>
      <c r="F49" s="10" t="s">
        <v>223</v>
      </c>
      <c r="G49" s="12">
        <v>42</v>
      </c>
      <c r="H49" s="11">
        <v>3.46</v>
      </c>
      <c r="I49" s="11">
        <f>Tableau1[[#This Row],[Quantité]]*Tableau1[[#This Row],[Coût unitaire (hors taxes)]]</f>
        <v>145.32</v>
      </c>
      <c r="J49" s="12">
        <v>50</v>
      </c>
      <c r="K49" s="13" t="s">
        <v>43</v>
      </c>
      <c r="L49" s="12" t="s">
        <v>21</v>
      </c>
    </row>
    <row r="50" spans="1:12" ht="28.5">
      <c r="A50" s="12">
        <v>5370</v>
      </c>
      <c r="B50" s="12" t="s">
        <v>92</v>
      </c>
      <c r="C50" s="12">
        <v>3</v>
      </c>
      <c r="D50" s="12" t="s">
        <v>20</v>
      </c>
      <c r="E50" s="10" t="s">
        <v>89</v>
      </c>
      <c r="F50" s="10" t="s">
        <v>90</v>
      </c>
      <c r="G50" s="12">
        <v>1</v>
      </c>
      <c r="H50" s="11">
        <v>575</v>
      </c>
      <c r="I50" s="11">
        <f>Tableau1[[#This Row],[Quantité]]*Tableau1[[#This Row],[Coût unitaire (hors taxes)]]</f>
        <v>575</v>
      </c>
      <c r="J50" s="12">
        <v>100</v>
      </c>
      <c r="K50" s="13" t="s">
        <v>36</v>
      </c>
      <c r="L50" s="12"/>
    </row>
    <row r="51" spans="1:12" ht="28.5">
      <c r="A51" s="12">
        <v>5370</v>
      </c>
      <c r="B51" s="12" t="s">
        <v>92</v>
      </c>
      <c r="C51" s="12">
        <v>3</v>
      </c>
      <c r="D51" s="12" t="s">
        <v>20</v>
      </c>
      <c r="E51" s="10" t="s">
        <v>224</v>
      </c>
      <c r="F51" s="10" t="s">
        <v>225</v>
      </c>
      <c r="G51" s="12">
        <v>1</v>
      </c>
      <c r="H51" s="11">
        <v>700</v>
      </c>
      <c r="I51" s="11">
        <f>Tableau1[[#This Row],[Quantité]]*Tableau1[[#This Row],[Coût unitaire (hors taxes)]]</f>
        <v>700</v>
      </c>
      <c r="J51" s="12">
        <v>100</v>
      </c>
      <c r="K51" s="13" t="s">
        <v>41</v>
      </c>
      <c r="L51" s="12" t="s">
        <v>67</v>
      </c>
    </row>
    <row r="52" spans="1:12">
      <c r="A52" s="12">
        <v>5370</v>
      </c>
      <c r="B52" s="12" t="s">
        <v>92</v>
      </c>
      <c r="C52" s="12">
        <v>3</v>
      </c>
      <c r="D52" s="12" t="s">
        <v>20</v>
      </c>
      <c r="E52" s="10" t="s">
        <v>226</v>
      </c>
      <c r="F52" s="10" t="s">
        <v>227</v>
      </c>
      <c r="G52" s="12">
        <v>100</v>
      </c>
      <c r="H52" s="11">
        <v>0.96</v>
      </c>
      <c r="I52" s="11">
        <f>Tableau1[[#This Row],[Quantité]]*Tableau1[[#This Row],[Coût unitaire (hors taxes)]]</f>
        <v>96</v>
      </c>
      <c r="J52" s="12">
        <v>100</v>
      </c>
      <c r="K52" s="13" t="s">
        <v>34</v>
      </c>
      <c r="L52" s="12" t="s">
        <v>66</v>
      </c>
    </row>
    <row r="53" spans="1:12">
      <c r="A53" s="12">
        <v>5370</v>
      </c>
      <c r="B53" s="12" t="s">
        <v>92</v>
      </c>
      <c r="C53" s="12">
        <v>3</v>
      </c>
      <c r="D53" s="12" t="s">
        <v>20</v>
      </c>
      <c r="E53" s="10" t="s">
        <v>228</v>
      </c>
      <c r="F53" s="10" t="s">
        <v>229</v>
      </c>
      <c r="G53" s="12">
        <v>21</v>
      </c>
      <c r="H53" s="11">
        <v>9.9499999999999993</v>
      </c>
      <c r="I53" s="11">
        <f>Tableau1[[#This Row],[Quantité]]*Tableau1[[#This Row],[Coût unitaire (hors taxes)]]</f>
        <v>208.95</v>
      </c>
      <c r="J53" s="12">
        <v>33.333333333333336</v>
      </c>
      <c r="K53" s="13" t="s">
        <v>91</v>
      </c>
      <c r="L53" s="12" t="s">
        <v>21</v>
      </c>
    </row>
    <row r="54" spans="1:12">
      <c r="A54" s="12">
        <v>5370</v>
      </c>
      <c r="B54" s="12" t="s">
        <v>92</v>
      </c>
      <c r="C54" s="12">
        <v>3</v>
      </c>
      <c r="D54" s="12" t="s">
        <v>20</v>
      </c>
      <c r="E54" s="10" t="s">
        <v>230</v>
      </c>
      <c r="F54" s="10" t="s">
        <v>231</v>
      </c>
      <c r="G54" s="12">
        <v>1</v>
      </c>
      <c r="H54" s="11">
        <v>200</v>
      </c>
      <c r="I54" s="11">
        <f>Tableau1[[#This Row],[Quantité]]*Tableau1[[#This Row],[Coût unitaire (hors taxes)]]</f>
        <v>200</v>
      </c>
      <c r="J54" s="12">
        <v>100</v>
      </c>
      <c r="K54" s="13" t="s">
        <v>23</v>
      </c>
      <c r="L54" s="12" t="s">
        <v>21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2020-02-28T14:47:33Z</cp:lastPrinted>
  <dcterms:created xsi:type="dcterms:W3CDTF">2018-01-12T15:55:21Z</dcterms:created>
  <dcterms:modified xsi:type="dcterms:W3CDTF">2020-02-28T15:32:01Z</dcterms:modified>
</cp:coreProperties>
</file>