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GRP\DGI\DEDIS\40000\41200_Elabo_Prog\50580\Gestion\Inforoute\BD_publiable\5-Bois_matériaux_connexes\"/>
    </mc:Choice>
  </mc:AlternateContent>
  <xr:revisionPtr revIDLastSave="0" documentId="13_ncr:1_{1F28779F-52BA-4D4D-9146-A13D2F824998}" xr6:coauthVersionLast="36" xr6:coauthVersionMax="36" xr10:uidLastSave="{00000000-0000-0000-0000-000000000000}"/>
  <bookViews>
    <workbookView xWindow="0" yWindow="0" windowWidth="9720" windowHeight="3690" xr2:uid="{00000000-000D-0000-FFFF-FFFF00000000}"/>
  </bookViews>
  <sheets>
    <sheet name="MAO" sheetId="1" r:id="rId1"/>
    <sheet name="RM" sheetId="2" r:id="rId2"/>
  </sheets>
  <definedNames>
    <definedName name="_xlnm._FilterDatabase" localSheetId="0" hidden="1">MAO!$A$7:$L$7</definedName>
    <definedName name="_xlnm._FilterDatabase" localSheetId="1" hidden="1">RM!$A$7:$L$7</definedName>
    <definedName name="_xlnm.Print_Titles" localSheetId="0">MAO!$1:$7</definedName>
    <definedName name="_xlnm.Print_Titles" localSheetId="1">RM!$1:$7</definedName>
    <definedName name="locaux_">#REF!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8" i="2"/>
  <c r="I35" i="1"/>
  <c r="I36" i="1"/>
  <c r="I37" i="1"/>
  <c r="I8" i="1"/>
  <c r="I9" i="1"/>
  <c r="I38" i="1"/>
  <c r="I10" i="1"/>
  <c r="I11" i="1"/>
  <c r="I39" i="1"/>
  <c r="I12" i="1"/>
  <c r="I13" i="1"/>
  <c r="I14" i="1"/>
  <c r="I40" i="1"/>
  <c r="I41" i="1"/>
  <c r="I15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16" i="1"/>
  <c r="I17" i="1"/>
  <c r="I18" i="1"/>
  <c r="I19" i="1"/>
  <c r="I68" i="1"/>
  <c r="I69" i="1"/>
  <c r="I20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21" i="1"/>
  <c r="I22" i="1"/>
  <c r="I23" i="1"/>
  <c r="I115" i="1"/>
  <c r="I116" i="1"/>
  <c r="I117" i="1"/>
  <c r="I118" i="1"/>
  <c r="I119" i="1"/>
  <c r="I120" i="1"/>
  <c r="I24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25" i="1"/>
  <c r="I26" i="1"/>
  <c r="I27" i="1"/>
  <c r="I28" i="1"/>
  <c r="I29" i="1"/>
  <c r="I30" i="1"/>
  <c r="I31" i="1"/>
  <c r="I32" i="1"/>
  <c r="I135" i="1"/>
  <c r="I136" i="1"/>
  <c r="I137" i="1"/>
  <c r="I138" i="1"/>
  <c r="I139" i="1"/>
  <c r="I140" i="1"/>
  <c r="I141" i="1"/>
  <c r="I142" i="1"/>
  <c r="I143" i="1"/>
  <c r="I144" i="1"/>
  <c r="I33" i="1"/>
  <c r="I145" i="1"/>
  <c r="I34" i="1"/>
  <c r="D3" i="2" l="1"/>
</calcChain>
</file>

<file path=xl/sharedStrings.xml><?xml version="1.0" encoding="utf-8"?>
<sst xmlns="http://schemas.openxmlformats.org/spreadsheetml/2006/main" count="1560" uniqueCount="489">
  <si>
    <t>Programme</t>
  </si>
  <si>
    <t xml:space="preserve">Article </t>
  </si>
  <si>
    <t xml:space="preserve">Description </t>
  </si>
  <si>
    <t>Quantité</t>
  </si>
  <si>
    <t>Coût unitaire (Hors taxes)</t>
  </si>
  <si>
    <t xml:space="preserve">Durée de vie </t>
  </si>
  <si>
    <t>Compétence principale</t>
  </si>
  <si>
    <t>Local</t>
  </si>
  <si>
    <t>Coût total</t>
  </si>
  <si>
    <t>Nom du programme</t>
  </si>
  <si>
    <t>Nom de catégorie</t>
  </si>
  <si>
    <t>N° de catégorie</t>
  </si>
  <si>
    <t>Taux de remplacement annuel (%)</t>
  </si>
  <si>
    <t>Coût unitaire (hors taxes)</t>
  </si>
  <si>
    <t>LISTE COMPLÈTE DES RESSOURCES MATÉRIELLES QUE LA CS DOIT POSSÉDER POUR OFFRIR LE PROGRAMME D'ÉTUDES</t>
  </si>
  <si>
    <t>LISTE COMPLÈTE DU MOBILIER, APPAREILLAGE ET OUTILLAGE QUE LA CS DOIT POSSÉDER POUR OFFRIR LE PROGRAMME D'ÉTUDES</t>
  </si>
  <si>
    <t>Agrafeuse</t>
  </si>
  <si>
    <t>Aiguille</t>
  </si>
  <si>
    <t xml:space="preserve">Armoire </t>
  </si>
  <si>
    <t>En métal</t>
  </si>
  <si>
    <t>Bibliothèque</t>
  </si>
  <si>
    <t>1 m x 0,4 m (4' x 6')</t>
  </si>
  <si>
    <t>Bloc à poncer</t>
  </si>
  <si>
    <t xml:space="preserve">En caoutchouc 5" x 3"      </t>
  </si>
  <si>
    <t>Classeur</t>
  </si>
  <si>
    <t xml:space="preserve">Grand format, ouverture latérale      </t>
  </si>
  <si>
    <t>Compas</t>
  </si>
  <si>
    <t>Couteau</t>
  </si>
  <si>
    <t xml:space="preserve">Couteau </t>
  </si>
  <si>
    <t xml:space="preserve">À lame carrée, "Osborne" (TM) no 76.5      </t>
  </si>
  <si>
    <t>À lame rétractable</t>
  </si>
  <si>
    <t xml:space="preserve">Électrique à mousse, lame 8"      </t>
  </si>
  <si>
    <t>De sculpteaur, 1 fermoir, 1 burin et 4 gouges, par ensemble</t>
  </si>
  <si>
    <t>Dégarnisseur</t>
  </si>
  <si>
    <t xml:space="preserve">À clous décoratifs, "Osborne" (TM) no 601      </t>
  </si>
  <si>
    <t xml:space="preserve">"Osborne" (TM) no 121      </t>
  </si>
  <si>
    <t>Douille</t>
  </si>
  <si>
    <t xml:space="preserve">Prise 3/8" "Torx", par ensemble de12      </t>
  </si>
  <si>
    <t>Emporte-pièce</t>
  </si>
  <si>
    <t xml:space="preserve">Emporte-pièce </t>
  </si>
  <si>
    <t xml:space="preserve">Par ensemble, "Osborne" (TM) 155 ou équivalent      </t>
  </si>
  <si>
    <t xml:space="preserve">À boutons, no 22, 30, 36, 45      </t>
  </si>
  <si>
    <t xml:space="preserve">Équerre </t>
  </si>
  <si>
    <t xml:space="preserve">De charpente, en métal, lame 24", tige 16"      </t>
  </si>
  <si>
    <t xml:space="preserve">En T, en aluminium, 48",  branche 16"    </t>
  </si>
  <si>
    <t>Escabeau</t>
  </si>
  <si>
    <t xml:space="preserve">5'      </t>
  </si>
  <si>
    <t>Établi</t>
  </si>
  <si>
    <t>Plateau 32" x 72" x 34", pour la coupe et le pliage des ressorts</t>
  </si>
  <si>
    <t>Plateau 32" x 72" x 34", pour le sertissage des boutons</t>
  </si>
  <si>
    <t xml:space="preserve">Établi </t>
  </si>
  <si>
    <t>D'atelier, 48" X 72" X 39", fabrication maison souhaitable</t>
  </si>
  <si>
    <t>Étagère</t>
  </si>
  <si>
    <t xml:space="preserve">En métal, 4' x 8' x 12", sur profilé métallique      </t>
  </si>
  <si>
    <t>Étau</t>
  </si>
  <si>
    <t>D'établi, enclume et mors texturés 5"</t>
  </si>
  <si>
    <t>Extension</t>
  </si>
  <si>
    <t>Foret</t>
  </si>
  <si>
    <t>Fraise</t>
  </si>
  <si>
    <t>HS, tige 1/4", pour rayon 1/4", 3/8", 1/2", pour toupie portative</t>
  </si>
  <si>
    <t>Gabarit</t>
  </si>
  <si>
    <t>Hotte</t>
  </si>
  <si>
    <t>D'aspiration, poste de collage et finition</t>
  </si>
  <si>
    <t>Imprimante</t>
  </si>
  <si>
    <t xml:space="preserve">Laser, 300 DPI min.      </t>
  </si>
  <si>
    <t>Lampe</t>
  </si>
  <si>
    <t>Ligne</t>
  </si>
  <si>
    <t xml:space="preserve">Logiciel </t>
  </si>
  <si>
    <t>DAO, licence d'enseignement</t>
  </si>
  <si>
    <t>Machine</t>
  </si>
  <si>
    <t xml:space="preserve">À vapeur, 110 V, capacité 4 pintes      </t>
  </si>
  <si>
    <t>Magnétoscope</t>
  </si>
  <si>
    <t xml:space="preserve">Moniteur VHS, avec support      </t>
  </si>
  <si>
    <t>Maillet</t>
  </si>
  <si>
    <t xml:space="preserve">Pannes douces, 16 oz      </t>
  </si>
  <si>
    <t>Ordinateur</t>
  </si>
  <si>
    <t xml:space="preserve">Technologie "IBM" ou compatible, 486 DX2 66, 8 mg RAM, disque dur 540 mg, écran VGA avec carte 1 mg, souris, 3 boutons, DOS, Cl  </t>
  </si>
  <si>
    <t>Pharmacie</t>
  </si>
  <si>
    <t xml:space="preserve">Équipement de premiers soins : pansements, désinfectant, bande velpeau, etc.    </t>
  </si>
  <si>
    <t>Pistolet-vaporisateur</t>
  </si>
  <si>
    <t>Pour la colle</t>
  </si>
  <si>
    <t>Haut volume et basse pression, pour la peinture "HVLP"</t>
  </si>
  <si>
    <t>Poinçon</t>
  </si>
  <si>
    <t>Presse</t>
  </si>
  <si>
    <t>Dine-line (TM) model 37. Pour emporte-pièce à boutons</t>
  </si>
  <si>
    <t>Rangement</t>
  </si>
  <si>
    <t>Étagère ouverte 2 côtés, 8' haut, 10' x 24" profonfeur, pour matériel cousu</t>
  </si>
  <si>
    <t>Rétroprojecteur</t>
  </si>
  <si>
    <t>Table</t>
  </si>
  <si>
    <t>Plateau 30" x 96" x 36", pour ensachage des coussins</t>
  </si>
  <si>
    <t>Pour le personnel enseignant</t>
  </si>
  <si>
    <t>Taille-crayon</t>
  </si>
  <si>
    <t xml:space="preserve">Modèle conventionnel métallique, à fixer au mur      </t>
  </si>
  <si>
    <t>Tournevis</t>
  </si>
  <si>
    <t xml:space="preserve">Standard, ensemble de 3: gros, moyen, petit      </t>
  </si>
  <si>
    <t>Vilebrequin</t>
  </si>
  <si>
    <t>Prise 3/8", pour douilles</t>
  </si>
  <si>
    <t>Mobilier</t>
  </si>
  <si>
    <t>Rembourrage artisanal</t>
  </si>
  <si>
    <t/>
  </si>
  <si>
    <t>Tous</t>
  </si>
  <si>
    <t>5,7,14,15,17,19,20,22</t>
  </si>
  <si>
    <t>7,14,15,16,17,19,20,21,22</t>
  </si>
  <si>
    <t>5,7,14,15,17,19</t>
  </si>
  <si>
    <t>16,17,20</t>
  </si>
  <si>
    <t>14,15,17,20</t>
  </si>
  <si>
    <t>14,15,16,17,19,20</t>
  </si>
  <si>
    <t>15,19</t>
  </si>
  <si>
    <t>7,14,15,17,19,20,22</t>
  </si>
  <si>
    <t>15,19,20,22</t>
  </si>
  <si>
    <t>5,7,11,14,15,17,19,20,21</t>
  </si>
  <si>
    <t>5,7,11,14,15,17,19,22</t>
  </si>
  <si>
    <t>14,16,17,20</t>
  </si>
  <si>
    <t>11,16</t>
  </si>
  <si>
    <t>14,15,16,17,19,20,21,22</t>
  </si>
  <si>
    <t>7, 14,15,16,17,20,22</t>
  </si>
  <si>
    <t>5,8</t>
  </si>
  <si>
    <t>7,14,15,16,17,20,22</t>
  </si>
  <si>
    <t>6,7,14,15,17,19,20,22</t>
  </si>
  <si>
    <t>18,19,20,21</t>
  </si>
  <si>
    <t>7,14,15,17,29,20,22</t>
  </si>
  <si>
    <t>14,15,17,20,21,22</t>
  </si>
  <si>
    <t>14,15,16,17,19,20,22</t>
  </si>
  <si>
    <t>7,14,15,16,17,19,20,22</t>
  </si>
  <si>
    <t>7,14,15,17,19,20,21,22</t>
  </si>
  <si>
    <t>7,14,15,17,20,22</t>
  </si>
  <si>
    <t>16,20</t>
  </si>
  <si>
    <t>14,15,17,19</t>
  </si>
  <si>
    <t>5,8,11</t>
  </si>
  <si>
    <t>At</t>
  </si>
  <si>
    <t>Cl</t>
  </si>
  <si>
    <t>Cl, At</t>
  </si>
  <si>
    <t>Si</t>
  </si>
  <si>
    <t>Ressources matérielles</t>
  </si>
  <si>
    <t>Abrasif</t>
  </si>
  <si>
    <t>Agrafes</t>
  </si>
  <si>
    <t xml:space="preserve">Trois fourches et modèle BW, 10 lb de chaque      </t>
  </si>
  <si>
    <t xml:space="preserve">Aiguille </t>
  </si>
  <si>
    <t>Ampoule</t>
  </si>
  <si>
    <t>Éclairage pour machine à coudre</t>
  </si>
  <si>
    <t>D'atelier</t>
  </si>
  <si>
    <t>Bande</t>
  </si>
  <si>
    <t>De velcro</t>
  </si>
  <si>
    <t>Métallique</t>
  </si>
  <si>
    <t>Baquet</t>
  </si>
  <si>
    <t xml:space="preserve">Bâti </t>
  </si>
  <si>
    <t>En polyuréthane</t>
  </si>
  <si>
    <t>Batiste</t>
  </si>
  <si>
    <t>Par verge</t>
  </si>
  <si>
    <t>Bouton</t>
  </si>
  <si>
    <t>Canette</t>
  </si>
  <si>
    <t>Pour les machines à coudre à points noués</t>
  </si>
  <si>
    <t>Capote</t>
  </si>
  <si>
    <t>De véhicule cabriolet, commande en fonction des véhicules choisis</t>
  </si>
  <si>
    <t>Cartouche</t>
  </si>
  <si>
    <t>Pour imprimante laser</t>
  </si>
  <si>
    <t>Chiffon</t>
  </si>
  <si>
    <t>Caisse</t>
  </si>
  <si>
    <t>Clou</t>
  </si>
  <si>
    <t>Pour appliquer, par livre</t>
  </si>
  <si>
    <t xml:space="preserve">Ressorts sinueux, par livre, 1 1/8", caisse 50 lb    </t>
  </si>
  <si>
    <t>Colle</t>
  </si>
  <si>
    <t>Blanche, vinylique, 20 min, contenant de 4 L</t>
  </si>
  <si>
    <t>Contact, pour la mousse, 5 gallons</t>
  </si>
  <si>
    <t>Lame rétractable</t>
  </si>
  <si>
    <t>Craie</t>
  </si>
  <si>
    <t>Par boîte de 100, pour tableau, blanche et de couleur</t>
  </si>
  <si>
    <t xml:space="preserve">De cire, par boîte, couleurs variées      </t>
  </si>
  <si>
    <t>Cuir</t>
  </si>
  <si>
    <t xml:space="preserve">Qualité moyenne, peau de vache, par pied carré </t>
  </si>
  <si>
    <t>Curseur</t>
  </si>
  <si>
    <t>Par boîte de 1000, pour fermeture à glissière 1/16"</t>
  </si>
  <si>
    <t>Dacron</t>
  </si>
  <si>
    <t>(TM)/lb</t>
  </si>
  <si>
    <t>Écrou</t>
  </si>
  <si>
    <t>Encastré, à agrafes intégrées</t>
  </si>
  <si>
    <t>Fermeture</t>
  </si>
  <si>
    <t>Par rouleau</t>
  </si>
  <si>
    <t>Feutre</t>
  </si>
  <si>
    <t>En coton blanc, par ballot</t>
  </si>
  <si>
    <t>Fil</t>
  </si>
  <si>
    <t>De coton mercerisé, par bobine</t>
  </si>
  <si>
    <t>De nylon à bouton, par bobine</t>
  </si>
  <si>
    <t>De nylon, par bobine</t>
  </si>
  <si>
    <t>Par boîte</t>
  </si>
  <si>
    <t>Galon</t>
  </si>
  <si>
    <t>De carton, par rouleau</t>
  </si>
  <si>
    <t>De finition, par rouleau</t>
  </si>
  <si>
    <t>De renforcement, par rouleau</t>
  </si>
  <si>
    <t>Goujon</t>
  </si>
  <si>
    <t>En bois</t>
  </si>
  <si>
    <t>Housseaux</t>
  </si>
  <si>
    <t>Huile</t>
  </si>
  <si>
    <t>Lubrifiant</t>
  </si>
  <si>
    <t>Impression</t>
  </si>
  <si>
    <t>Par ensemble</t>
  </si>
  <si>
    <t>Jute</t>
  </si>
  <si>
    <t>Ou matériau équivalent, par verge</t>
  </si>
  <si>
    <t>Lame</t>
  </si>
  <si>
    <t xml:space="preserve">De scie à ruban, 1/4", 3/8", 1/2"      </t>
  </si>
  <si>
    <t>De scie sauteuse, pour contreplaqué et bois dur</t>
  </si>
  <si>
    <t>Mèche</t>
  </si>
  <si>
    <t>À goujon</t>
  </si>
  <si>
    <t>Rembourrés, usagés, antiquaire, détaillant de meubles usagés</t>
  </si>
  <si>
    <t>Mousse</t>
  </si>
  <si>
    <t>Papier</t>
  </si>
  <si>
    <t>Pour imprimante</t>
  </si>
  <si>
    <t>Format E (34" x 44"), pour traceur de courbes</t>
  </si>
  <si>
    <t>À esquisse isométrique, tablette 8 1/2" x 11</t>
  </si>
  <si>
    <t xml:space="preserve">Kraft, DD 50      </t>
  </si>
  <si>
    <t xml:space="preserve">Quadrillé, 1/4" et 5 mm, tablette 8 1/2" x 11"    </t>
  </si>
  <si>
    <t>Passepoil</t>
  </si>
  <si>
    <t>En plastique, "Weldping", par rouleau de 100 verges, de couleurs variées, pour véhicules</t>
  </si>
  <si>
    <t>Par rouleau, "T-Braid" 5/32" ou équivalent</t>
  </si>
  <si>
    <t>Pinceau</t>
  </si>
  <si>
    <t>À retouches, par ensemble, de dimensions variées</t>
  </si>
  <si>
    <t>Planche</t>
  </si>
  <si>
    <t>De bouleau jaune, merisier ou érable, blanchi à 7/8", pour bâtis</t>
  </si>
  <si>
    <t xml:space="preserve">Séchée à 7%, par ensemble, érable, merisier, acajou, cerisier, noyer, chêne      </t>
  </si>
  <si>
    <t>Plastique</t>
  </si>
  <si>
    <t xml:space="preserve">Pour lunettes de capotes de véhicules, 30 GA      </t>
  </si>
  <si>
    <t>Document</t>
  </si>
  <si>
    <t>Programmes d'études Rembourrage artisanal (5080)</t>
  </si>
  <si>
    <t>Quincaillerie</t>
  </si>
  <si>
    <t>Rapport d'analyse de situation de travail</t>
  </si>
  <si>
    <t>Ressort</t>
  </si>
  <si>
    <t>Sinueux, par rouleau</t>
  </si>
  <si>
    <t>Divers</t>
  </si>
  <si>
    <t>Roulement</t>
  </si>
  <si>
    <t>À billes</t>
  </si>
  <si>
    <t>Sangle</t>
  </si>
  <si>
    <t>Élastique, par rouleau</t>
  </si>
  <si>
    <t>Terylène</t>
  </si>
  <si>
    <t xml:space="preserve">1" épais, par livre    </t>
  </si>
  <si>
    <t>Tige</t>
  </si>
  <si>
    <t>En acier, enroulé de papier</t>
  </si>
  <si>
    <t>Tissu</t>
  </si>
  <si>
    <t>D'exercice, par verge, coton, tweed, etc., variété provenant de surplus d'inventaire</t>
  </si>
  <si>
    <t>Enduit de vinyle, par verge, pour bâche</t>
  </si>
  <si>
    <t>Enduit de vnyle</t>
  </si>
  <si>
    <t>Enduit de vinyle, pour capotes de véhicules, bateau</t>
  </si>
  <si>
    <t>Toile</t>
  </si>
  <si>
    <t>De coton, par verge</t>
  </si>
  <si>
    <t>Différentes variétés</t>
  </si>
  <si>
    <t>Vis</t>
  </si>
  <si>
    <t>16</t>
  </si>
  <si>
    <t>14,15,17,20,22</t>
  </si>
  <si>
    <t>7,14,16,17,19,20,21,22</t>
  </si>
  <si>
    <t>7,14,16,17,19,20,22</t>
  </si>
  <si>
    <t>6,7,14,15,17,29,20,22</t>
  </si>
  <si>
    <t>19</t>
  </si>
  <si>
    <t>7,14,17,20,22</t>
  </si>
  <si>
    <t>15</t>
  </si>
  <si>
    <t>4</t>
  </si>
  <si>
    <t>4,5,11</t>
  </si>
  <si>
    <t>18</t>
  </si>
  <si>
    <t>7,14,16,17,20,22</t>
  </si>
  <si>
    <t>14,17,20,21,22</t>
  </si>
  <si>
    <t>5,7,14,15,17,19,20,21,22</t>
  </si>
  <si>
    <t>5,7,11,14,15,17,19,20,22</t>
  </si>
  <si>
    <t>4,5,11,20</t>
  </si>
  <si>
    <t>14,15,17,19,20,22</t>
  </si>
  <si>
    <t>8,20</t>
  </si>
  <si>
    <t>14,17,19,20</t>
  </si>
  <si>
    <t>7,14,17,19,20,22</t>
  </si>
  <si>
    <t>17</t>
  </si>
  <si>
    <t>14,16,17,21</t>
  </si>
  <si>
    <t>5,6,7,14,15,17,19,20,22</t>
  </si>
  <si>
    <t>14,17,19,20,22</t>
  </si>
  <si>
    <t>4,14,20</t>
  </si>
  <si>
    <t>14,17,20,22</t>
  </si>
  <si>
    <t>7,14,20,22</t>
  </si>
  <si>
    <t>8,10</t>
  </si>
  <si>
    <t>8</t>
  </si>
  <si>
    <t>10</t>
  </si>
  <si>
    <t>21</t>
  </si>
  <si>
    <t>6,14,15,17,19,20,22</t>
  </si>
  <si>
    <t>7</t>
  </si>
  <si>
    <t>16,17,22</t>
  </si>
  <si>
    <t>14</t>
  </si>
  <si>
    <t>5,6</t>
  </si>
  <si>
    <t>3,5,7,14,15,19,20,22</t>
  </si>
  <si>
    <t>3,5,6,7,14,15,17,19,20,22</t>
  </si>
  <si>
    <t>5,6,7,11,14,15,17</t>
  </si>
  <si>
    <t>At, Cl</t>
  </si>
  <si>
    <t>St</t>
  </si>
  <si>
    <t>De table de machine à coudre, 48" x 60", moins la surface de la table de la machine, possibilité de fabrication maison</t>
  </si>
  <si>
    <t xml:space="preserve">Pneumatique, série "SJS" de "Senco" (TM) ou l'équivalent, 3/8" largeur, agrafes C    </t>
  </si>
  <si>
    <t xml:space="preserve">Pneumatique, série "SKS" de "Senco" (TM) ou l'équivalent, pour agrafes jusqu'à 1 1/2" longueur    </t>
  </si>
  <si>
    <t xml:space="preserve">Pneumatique, série "SJS" de "Senco" (TM) ou l'équivalent, 3/16" largeur, agrafes A    </t>
  </si>
  <si>
    <t xml:space="preserve">Courbes 4 grandeurs, droite à pointes triangulaires 10", 12", 14"    </t>
  </si>
  <si>
    <t xml:space="preserve">À verge, coulissable sur règle de bois, vernier avec système d'ajustement à vis et ressorts de rappel    </t>
  </si>
  <si>
    <t xml:space="preserve">"Osborne" (TM) no 500, grosseur : 0, 2, 4    </t>
  </si>
  <si>
    <t>À mousse, par ensemble de 3, "Osborne" (TM) K 1212 1", 1 1/4" et 1 1/2", pour perceuse 1/4" ou 3/8"</t>
  </si>
  <si>
    <t>D'établi, "Record" (TM) 52 1/2 D</t>
  </si>
  <si>
    <t xml:space="preserve">Lame 8", bras métallique avec vis de blocage à son extrémité    </t>
  </si>
  <si>
    <t>Métrique : 21 forets 1,5 mm à 10 mm; impérial : 21 forets 1/16" à 3/8"; pour perceuse portative</t>
  </si>
  <si>
    <t>H.S., monobloc 1 1/2" à 2", diamètre 1/8" à 3/4", pour toupie portative</t>
  </si>
  <si>
    <t>D'emplacement, "Osborne" (TM) no 777, pour clous décoratifs</t>
  </si>
  <si>
    <t>Baladeuse, avec panier chapeau de protection et poignée isolée, 30 ', calibre 14/3</t>
  </si>
  <si>
    <t xml:space="preserve">D'air, tuyaux de cuivre, soudure à l'argent et unités de branchement    </t>
  </si>
  <si>
    <t xml:space="preserve">"Osborne" (TM) no 4, no 3, tige 4 1/2"    </t>
  </si>
  <si>
    <t>REMBOURRAGE ARTISANAL - DEP 5080</t>
  </si>
  <si>
    <t>Appliqué, par feuille et disque, support A et C, colle animale et résine, grenat et carbure de silicium, grains de 80 à 220, Pour ponçage à la main et outillage</t>
  </si>
  <si>
    <t xml:space="preserve">"SJS" (TM), boîte de 5 000 A08, A06 et A04    </t>
  </si>
  <si>
    <t xml:space="preserve">Ressorts sinueux, 2 modèles à clouer, 15 lb chaque    </t>
  </si>
  <si>
    <t xml:space="preserve">"SJS" (TM) C-06, boîte de 20 000    </t>
  </si>
  <si>
    <t xml:space="preserve">"SJS" (TM) C-04, boîte de 5 000    </t>
  </si>
  <si>
    <t>"SKS" (TM) 3/4", 1", 1 1/4", 1 1/2", boîte de 5000</t>
  </si>
  <si>
    <t>Variété en plastique et en métal propre aux véticules, sélection universelle</t>
  </si>
  <si>
    <t xml:space="preserve">Pour machine à coudre à points noués et à points de chaînette, par boîte de 100    </t>
  </si>
  <si>
    <t xml:space="preserve">Pour machine à coudre à froncer et à bras long, 20 de chaque    </t>
  </si>
  <si>
    <t>Balai</t>
  </si>
  <si>
    <t xml:space="preserve">Assortiment grosseur : nos 22, 30, 36, 45, 5 grosses de chaque, coquilles et culots    </t>
  </si>
  <si>
    <t>Masse volumique 1 3/4 lb, compression 25 lb en PMM (pied-mesure-mousse), 12" X 12" X 1" épais, dimensions variées</t>
  </si>
  <si>
    <t>Masse volumique 1 1/2 lb, compression 12 lb, en PMM (pied-mesure-mousse), 12" x 12" x 1" épais, dimensions variées</t>
  </si>
  <si>
    <t>Masse volumique 1 3/4 lb, compression 40 lb en PMM (pied-mesure-mousse), 12" x 12" x 1" épais, dimensions variées</t>
  </si>
  <si>
    <t>Torsadé, 6mm (7/32"), 3 couleurs, par rouleau de 2000'</t>
  </si>
  <si>
    <t>D'exercice, 16" x 16" en contreplaqué recouverte de mousse 2" épais, à réaliser avec les élèves</t>
  </si>
  <si>
    <t>Par verge, coton glacé, velours, jacquard, matelassé, tweed, etc., selon les modèles de meuble (prix moyen)</t>
  </si>
  <si>
    <t>Variétés de grosseurs et de longueurs, tête plate et tête ronde, vis à bois principalement et vis à métal, pour réparation</t>
  </si>
  <si>
    <t xml:space="preserve">À fil, 60" x 30" haut, 12" profondeur      </t>
  </si>
  <si>
    <t>Banc</t>
  </si>
  <si>
    <t>De rembourreur, plateau 37" x 37", piétement en bois dur, muni de coulisses pour planche à outils, hauteur 27", (fabrication maison)</t>
  </si>
  <si>
    <t xml:space="preserve">Bureau </t>
  </si>
  <si>
    <t>Pour enseignant</t>
  </si>
  <si>
    <t xml:space="preserve">Chaise </t>
  </si>
  <si>
    <t xml:space="preserve">Chariot </t>
  </si>
  <si>
    <t>À déchets</t>
  </si>
  <si>
    <t xml:space="preserve">Poubelle </t>
  </si>
  <si>
    <t xml:space="preserve">D'atelier, à roulettes (2 fixes et 2 pivotantes 24" x 48"  à un plan incliné)    </t>
  </si>
  <si>
    <t xml:space="preserve">De bureau, en plastique, 15" x 14" x 16"      </t>
  </si>
  <si>
    <t xml:space="preserve">Présentoir </t>
  </si>
  <si>
    <t>À revues, 36" x 72", 4 tablettes réglables, métallique</t>
  </si>
  <si>
    <t xml:space="preserve">À dessin, 32" x 42", à bâti métallique articulé      </t>
  </si>
  <si>
    <t>À repasser</t>
  </si>
  <si>
    <t xml:space="preserve">De coupe, 5 sections de 4' x 72" largeur      </t>
  </si>
  <si>
    <t>De service, plateau 24" x 60" x 30", pour machine à coudre</t>
  </si>
  <si>
    <t xml:space="preserve">De service, plateau 32" x 72" x 34"      </t>
  </si>
  <si>
    <t xml:space="preserve">Tube </t>
  </si>
  <si>
    <t xml:space="preserve">De rangement à tissu, 16" diamètre, 66" longueur, genre "Sonotube" (TM)    </t>
  </si>
  <si>
    <t>Appareillage et outillage</t>
  </si>
  <si>
    <t xml:space="preserve">Aspirateur </t>
  </si>
  <si>
    <t xml:space="preserve">D'atelier, 110 V sur roues pour matériaux secs et humides, 15 gals, type industriel, portatif avec accessoires  </t>
  </si>
  <si>
    <t xml:space="preserve">Ciseau </t>
  </si>
  <si>
    <t xml:space="preserve">À bois, ensemble de 3, 1/2", 3/4" et 1"      </t>
  </si>
  <si>
    <t xml:space="preserve">Ciseaux </t>
  </si>
  <si>
    <t xml:space="preserve">De tailleur, "Wiss" (TM) 14", 1 paire      </t>
  </si>
  <si>
    <t xml:space="preserve">Clé </t>
  </si>
  <si>
    <t xml:space="preserve">À agrafes, pour l'intérieur d'automobile"Osborne" (TM) no 760      </t>
  </si>
  <si>
    <t xml:space="preserve">À agrafes, pour remontoir de vitre d'automobile "Osborne" (TM) no 758      </t>
  </si>
  <si>
    <t>À douille, système métrique et impérial à prise 3/8", 2 coffrets, jeu</t>
  </si>
  <si>
    <t xml:space="preserve">À molette, 6", 8", 10"      </t>
  </si>
  <si>
    <t xml:space="preserve">À moulures d'automobile, "Osborne" (TM) no 757      </t>
  </si>
  <si>
    <t>Ouverte, par ensemble de 14, étui de 1/4" à 1", étui de 8 mm à 25 mm</t>
  </si>
  <si>
    <t xml:space="preserve">Pour appui-tête, par ensemble, "Osborne" (TM) no K-752, 1/4", 5/16", 1/2", 3/4"    </t>
  </si>
  <si>
    <t xml:space="preserve">Compresseur </t>
  </si>
  <si>
    <t xml:space="preserve">À air, 5 HP, 2 cyl., 175 gal., avec silencieux d'échappement    </t>
  </si>
  <si>
    <t>À lame verticale, électrique, 6", pour le taillage</t>
  </si>
  <si>
    <t xml:space="preserve">À lame interchangeable, différentes formes et longueurs    </t>
  </si>
  <si>
    <t xml:space="preserve">Écran </t>
  </si>
  <si>
    <t>De projection, blanc</t>
  </si>
  <si>
    <t>Fausse équerre</t>
  </si>
  <si>
    <t xml:space="preserve">Fer </t>
  </si>
  <si>
    <t xml:space="preserve">À repasser, a vapeur, semelle anti-adhésive      </t>
  </si>
  <si>
    <t>Instrument</t>
  </si>
  <si>
    <t>De dessin en bois, compas, règle, équerre et rapporteur d'angle, pour travail au tableau</t>
  </si>
  <si>
    <t xml:space="preserve">À coudre, contrôle numérique : à points noués, munie d'un pied-marcheur à passepoil 1/4"    </t>
  </si>
  <si>
    <t xml:space="preserve">Machine </t>
  </si>
  <si>
    <t xml:space="preserve">À coudre, à bras long, points noués, munie d'un pied-marcheur et d'un entraînement mécanisé, 30"    </t>
  </si>
  <si>
    <t xml:space="preserve">À coudre, industrielle, à foncer, griffes d'entraînement ajustables manuellement, munie d'un tensionneur et d'un pied pour corde de renforcement  </t>
  </si>
  <si>
    <t xml:space="preserve">À coudre, industrielle, points de chaînette, munie d'un pied-marcheur à passepoil 1/4", type 300 W de Swiger (TM)    </t>
  </si>
  <si>
    <t xml:space="preserve">À coudre, industrielle, points noués, munie d'un pied-marcheur à  passepoil 1/4", à grosse bobines    </t>
  </si>
  <si>
    <t xml:space="preserve">Marteau </t>
  </si>
  <si>
    <t xml:space="preserve">À panne fendue, 16 oz, manche en acier tubulaire et gaine de caoutchouc    </t>
  </si>
  <si>
    <t xml:space="preserve">Matrice </t>
  </si>
  <si>
    <t xml:space="preserve">À boutons, 3 pièces par ensemble; nos 22, 30, 36 et 45      </t>
  </si>
  <si>
    <t xml:space="preserve">À fermoirs à pression, "Osborne" (TM) no 230      </t>
  </si>
  <si>
    <t xml:space="preserve">À œillets, "Osborne" (TM) no 216, grosseur : 0, 2, 4    </t>
  </si>
  <si>
    <t xml:space="preserve">Mèche </t>
  </si>
  <si>
    <t xml:space="preserve">À goujon pour perceuse, longueur 5" à 6", diamètres 1/4", 5/16", 3/8", 1/2", par ensemble      </t>
  </si>
  <si>
    <t>Outil</t>
  </si>
  <si>
    <t>Du rembourreur, 1 régulateur, 1 aiguille 8" de long, 1 paire de ciseaux "Wiss" (TM) 10", 1 couteau, 2 dégarnisseurs, 1 marteau, 1 tire-sangle, 1 maillet, 1 pince; par ensemble</t>
  </si>
  <si>
    <t xml:space="preserve">Perceuse </t>
  </si>
  <si>
    <t xml:space="preserve">À colonne, 600 à 3000 tr/min., levage de la table commandé par manivelle    </t>
  </si>
  <si>
    <t xml:space="preserve">Électrique portative, 3/8", 110 V, moteur 4,5 A à vitesse variable et inverseur de rotation    </t>
  </si>
  <si>
    <t xml:space="preserve">Pince </t>
  </si>
  <si>
    <t xml:space="preserve">À anneaux ouverts droits, à 135° et incurvées, "Osborne" (TM) no 1440-A, 1440-B, 1440-C  </t>
  </si>
  <si>
    <t xml:space="preserve">À coupe oblique, 6" ou 8", avec branches gainées de vynile      </t>
  </si>
  <si>
    <t xml:space="preserve">À coupe pour broche, "Osborne" (TM) no 92      </t>
  </si>
  <si>
    <t xml:space="preserve">À long bec, 6", avec branches gainées de vynile      </t>
  </si>
  <si>
    <t xml:space="preserve">À riveter, pointes interchangeables, 4 grosseurs      </t>
  </si>
  <si>
    <t xml:space="preserve">Pinceau </t>
  </si>
  <si>
    <t xml:space="preserve">À retouches, dimensions variées, par ensemble      </t>
  </si>
  <si>
    <t xml:space="preserve">Pince-étau </t>
  </si>
  <si>
    <t xml:space="preserve">À mors droit, 7" et 10", "Vise-grip" (TM)      </t>
  </si>
  <si>
    <t xml:space="preserve">Plieur </t>
  </si>
  <si>
    <t xml:space="preserve">À ressorts sinueux, "Osborne" (TM) model 404      </t>
  </si>
  <si>
    <t xml:space="preserve">Ponçeuse </t>
  </si>
  <si>
    <t xml:space="preserve">À courroie, 3" x 24", moteur 10,5 A, 110 V, récupérateur des poussières, variateur de vitesse  </t>
  </si>
  <si>
    <t xml:space="preserve">Orbitale, semelle pour 1/4 feuille d'abrasifs appliqués, 12 000 orb/min, 1.8 A, roulements à billes    </t>
  </si>
  <si>
    <t xml:space="preserve">Polisseuse orbitale pneumatique, à disque, diamètre: 6", auto-adhésif      </t>
  </si>
  <si>
    <t xml:space="preserve">Presse </t>
  </si>
  <si>
    <t xml:space="preserve">À boutons, 3 matrices, D-LINE (TM) model 29 ou équivalent, capacité: 200 boutons/heure    </t>
  </si>
  <si>
    <t>À vide, 14" x 36", 120 V, 8 A, pour coussins</t>
  </si>
  <si>
    <t xml:space="preserve">Projecteur </t>
  </si>
  <si>
    <t>À diapositives</t>
  </si>
  <si>
    <t xml:space="preserve">Rallonge </t>
  </si>
  <si>
    <t xml:space="preserve">Électrique, Calibre 14/3, 15 A, longueur: 20'      </t>
  </si>
  <si>
    <t xml:space="preserve">Rampe </t>
  </si>
  <si>
    <t>Électrique, 110 V, 12' - 0" à roulements à billes, (au dessus de la table de taillage)</t>
  </si>
  <si>
    <t xml:space="preserve">Râpe </t>
  </si>
  <si>
    <t xml:space="preserve">À bois, demi-ronde      </t>
  </si>
  <si>
    <t xml:space="preserve">Règle </t>
  </si>
  <si>
    <t xml:space="preserve">Métallique, longueur: 48", systèmes métrique et impérial (1 1/2" largeur)    </t>
  </si>
  <si>
    <t xml:space="preserve">Métallique, longueur: 96", systèmes métrique et impérial    </t>
  </si>
  <si>
    <t>Ruban</t>
  </si>
  <si>
    <t xml:space="preserve">À mesurer, 10', systèmes métrique et impérial      </t>
  </si>
  <si>
    <t>Scie</t>
  </si>
  <si>
    <t xml:space="preserve">À métal, 12", à réglage de tension sous la poignée      </t>
  </si>
  <si>
    <t xml:space="preserve">À mousse, "Osborne" (TM) model 410-B      </t>
  </si>
  <si>
    <t xml:space="preserve">À ruban, 20", guide de refente et guide d'onglets, système de freinage, table orientable    </t>
  </si>
  <si>
    <t xml:space="preserve">Monolame, porte-outils orientable, lame 10", épaisseur de coupe maximale 79,3 mm, protecteur de lame    </t>
  </si>
  <si>
    <t xml:space="preserve">Radiale, 12", protecteur de lame à cage avec disque de sécurité et griffe anti-recul réglable    </t>
  </si>
  <si>
    <t xml:space="preserve">Sauteuse, semelle pivotante à 45 degrés, 3.6 A      </t>
  </si>
  <si>
    <t xml:space="preserve">Sauteuse, type industriel      </t>
  </si>
  <si>
    <t xml:space="preserve">Serre-joint </t>
  </si>
  <si>
    <t xml:space="preserve">À tube, 3/4", tube aluminium fileté de 4', 6', 8'      </t>
  </si>
  <si>
    <t xml:space="preserve">En C, en fonte, vis réglable en acier avec filet usiné 4", 6", 8"    </t>
  </si>
  <si>
    <t>Tendeur</t>
  </si>
  <si>
    <t xml:space="preserve">À ressorts sinueux, "Osborne" (TM) no 268      </t>
  </si>
  <si>
    <t xml:space="preserve">À tissu, "Osborne" (TM) no 267, 2 aiguilles      </t>
  </si>
  <si>
    <t xml:space="preserve">Toupie </t>
  </si>
  <si>
    <t xml:space="preserve">Portative, électrique, 110 V, 1 HP madrin 1/4"      </t>
  </si>
  <si>
    <t>Touret</t>
  </si>
  <si>
    <t xml:space="preserve">À meuler, 6", 3460 tr/min, avec meule à grain moyens (60) et meule de coton 50 plis 1/3 HP    </t>
  </si>
  <si>
    <t xml:space="preserve">Tournevis </t>
  </si>
  <si>
    <t xml:space="preserve">À air, avec tiges "Robertson", nos 4, 6, 8, 10, 12, réversible    </t>
  </si>
  <si>
    <t xml:space="preserve">Carré, robertson, n° 4, 6, 8, 10      </t>
  </si>
  <si>
    <t xml:space="preserve">Cruciforme, Phillips, moyen et petit      </t>
  </si>
  <si>
    <t xml:space="preserve">Trace courbe </t>
  </si>
  <si>
    <t xml:space="preserve">Déformable, 24", gainé de plastique      </t>
  </si>
  <si>
    <t>Traceur</t>
  </si>
  <si>
    <t xml:space="preserve">De courbes, format de feuille jusqu'à 34" x 44", format E      </t>
  </si>
  <si>
    <t xml:space="preserve">À ressorts sinueux manuel, "Osborne" (TM) no 401, 1" et 2"      </t>
  </si>
  <si>
    <t xml:space="preserve">Affûtage </t>
  </si>
  <si>
    <t>Des outils</t>
  </si>
  <si>
    <t xml:space="preserve">Agent </t>
  </si>
  <si>
    <t>Désinfectant, par bonbonne, pour parasites</t>
  </si>
  <si>
    <t>Bâti</t>
  </si>
  <si>
    <t>Boulon</t>
  </si>
  <si>
    <t xml:space="preserve">Vis, par ensemble, 1/4" et 5/16", diamètre de 2", 2 1/2", 3", 3 1/2" long, 5 lb chaque    </t>
  </si>
  <si>
    <t>Carton</t>
  </si>
  <si>
    <t xml:space="preserve">En feuille, 32" x 40"      </t>
  </si>
  <si>
    <t>Encadrement de stage</t>
  </si>
  <si>
    <t>Déplacements du personnel enseignant</t>
  </si>
  <si>
    <t xml:space="preserve">Ensemble </t>
  </si>
  <si>
    <t>À dessin</t>
  </si>
  <si>
    <t xml:space="preserve">Entretien </t>
  </si>
  <si>
    <t>Préventif des machines à coudres</t>
  </si>
  <si>
    <t>De couteau à mousse, de rechange</t>
  </si>
  <si>
    <t>De couteau électrique 6", de rechange</t>
  </si>
  <si>
    <t>Lunettes</t>
  </si>
  <si>
    <t>De sécurité</t>
  </si>
  <si>
    <t>Masque</t>
  </si>
  <si>
    <t>Respiratoire</t>
  </si>
  <si>
    <t xml:space="preserve">Mécanisme </t>
  </si>
  <si>
    <t>D'appui-pieds</t>
  </si>
  <si>
    <t>D'appui-tête</t>
  </si>
  <si>
    <t>De divant lit</t>
  </si>
  <si>
    <t>De fauteuil</t>
  </si>
  <si>
    <t>De fauteuil thérapeutique</t>
  </si>
  <si>
    <t>Meuble</t>
  </si>
  <si>
    <t>Mise à jour</t>
  </si>
  <si>
    <t>Des logiciels</t>
  </si>
  <si>
    <t>Panneau</t>
  </si>
  <si>
    <t>De contreplaqué, 4' x 8', (peuplier) 3/4"</t>
  </si>
  <si>
    <t>De contreplaqué, 4' x 8', 5/16", pour réparation de bâtis</t>
  </si>
  <si>
    <t xml:space="preserve">À dessin, 11" x 17"    </t>
  </si>
  <si>
    <t>À dessin, 24" x 36"</t>
  </si>
  <si>
    <t>Pellicule</t>
  </si>
  <si>
    <t>De plastique, "SilK film", par rouleau, pour presse à vide et ensachage particuler</t>
  </si>
  <si>
    <t>Produit</t>
  </si>
  <si>
    <t>De finition</t>
  </si>
  <si>
    <t>Protecteur, par bonbonne</t>
  </si>
  <si>
    <t xml:space="preserve">Siège </t>
  </si>
  <si>
    <t>D'automobile, 5 modèles</t>
  </si>
  <si>
    <t>Trousse</t>
  </si>
  <si>
    <t>De premiers soins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</si>
</sst>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44" fontId="2" fillId="2" borderId="3" xfId="0" applyNumberFormat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4" fontId="2" fillId="2" borderId="6" xfId="0" applyNumberFormat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4" fontId="3" fillId="0" borderId="1" xfId="2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4" fontId="2" fillId="2" borderId="3" xfId="2" applyFont="1" applyFill="1" applyBorder="1" applyAlignment="1">
      <alignment horizontal="center" vertical="center" wrapText="1"/>
    </xf>
    <xf numFmtId="44" fontId="3" fillId="0" borderId="0" xfId="2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">
    <cellStyle name="Milliers" xfId="1" builtinId="3"/>
    <cellStyle name="Monétaire" xfId="2" builtinId="4"/>
    <cellStyle name="Normal" xfId="0" builtinId="0"/>
    <cellStyle name="Normal 2" xfId="3" xr:uid="{00000000-0005-0000-0000-000003000000}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1285875</xdr:colOff>
      <xdr:row>5</xdr:row>
      <xdr:rowOff>164141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0281" cy="11761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1273969</xdr:colOff>
      <xdr:row>5</xdr:row>
      <xdr:rowOff>160356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38375" cy="117238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" displayName="Tableau2" ref="A7:L145" totalsRowShown="0" headerRowDxfId="31" dataDxfId="30" tableBorderDxfId="29">
  <autoFilter ref="A7:L145" xr:uid="{00000000-0009-0000-0100-000002000000}"/>
  <sortState ref="A8:L145">
    <sortCondition ref="C7:C145"/>
  </sortState>
  <tableColumns count="12">
    <tableColumn id="1" xr3:uid="{00000000-0010-0000-0000-000001000000}" name="Programme" dataDxfId="28" dataCellStyle="Normal 2"/>
    <tableColumn id="2" xr3:uid="{00000000-0010-0000-0000-000002000000}" name="Nom du programme" dataDxfId="27" dataCellStyle="Normal 2"/>
    <tableColumn id="3" xr3:uid="{00000000-0010-0000-0000-000003000000}" name="N° de catégorie" dataDxfId="26" dataCellStyle="Normal 2"/>
    <tableColumn id="4" xr3:uid="{00000000-0010-0000-0000-000004000000}" name="Nom de catégorie" dataDxfId="25" dataCellStyle="Normal 2"/>
    <tableColumn id="5" xr3:uid="{00000000-0010-0000-0000-000005000000}" name="Article " dataDxfId="24" dataCellStyle="Normal 2"/>
    <tableColumn id="6" xr3:uid="{00000000-0010-0000-0000-000006000000}" name="Description " dataDxfId="23" dataCellStyle="Normal 2"/>
    <tableColumn id="7" xr3:uid="{00000000-0010-0000-0000-000007000000}" name="Quantité" dataDxfId="22" dataCellStyle="Normal 2"/>
    <tableColumn id="8" xr3:uid="{00000000-0010-0000-0000-000008000000}" name="Coût unitaire (Hors taxes)" dataDxfId="21" dataCellStyle="Monétaire"/>
    <tableColumn id="9" xr3:uid="{00000000-0010-0000-0000-000009000000}" name="Coût total" dataDxfId="20" dataCellStyle="Monétaire">
      <calculatedColumnFormula>Tableau2[[#This Row],[Quantité]]*Tableau2[[#This Row],[Coût unitaire (Hors taxes)]]</calculatedColumnFormula>
    </tableColumn>
    <tableColumn id="10" xr3:uid="{00000000-0010-0000-0000-00000A000000}" name="Durée de vie " dataDxfId="19" dataCellStyle="Normal 2"/>
    <tableColumn id="11" xr3:uid="{00000000-0010-0000-0000-00000B000000}" name="Compétence principale" dataDxfId="18" dataCellStyle="Normal 2"/>
    <tableColumn id="12" xr3:uid="{00000000-0010-0000-0000-00000C000000}" name="Local" dataDxfId="17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au1" displayName="Tableau1" ref="A7:L126" totalsRowShown="0" headerRowDxfId="16" dataDxfId="14" headerRowBorderDxfId="15" tableBorderDxfId="13" totalsRowBorderDxfId="12">
  <autoFilter ref="A7:L126" xr:uid="{00000000-0009-0000-0100-000001000000}"/>
  <sortState ref="A8:L126">
    <sortCondition ref="E7:E126"/>
  </sortState>
  <tableColumns count="12">
    <tableColumn id="1" xr3:uid="{00000000-0010-0000-0100-000001000000}" name="Programme" dataDxfId="11"/>
    <tableColumn id="2" xr3:uid="{00000000-0010-0000-0100-000002000000}" name="Nom du programme" dataDxfId="10"/>
    <tableColumn id="3" xr3:uid="{00000000-0010-0000-0100-000003000000}" name="N° de catégorie" dataDxfId="9"/>
    <tableColumn id="4" xr3:uid="{00000000-0010-0000-0100-000004000000}" name="Nom de catégorie" dataDxfId="8"/>
    <tableColumn id="5" xr3:uid="{00000000-0010-0000-0100-000005000000}" name="Article " dataDxfId="7"/>
    <tableColumn id="6" xr3:uid="{00000000-0010-0000-0100-000006000000}" name="Description " dataDxfId="6"/>
    <tableColumn id="7" xr3:uid="{00000000-0010-0000-0100-000007000000}" name="Quantité" dataDxfId="5"/>
    <tableColumn id="8" xr3:uid="{00000000-0010-0000-0100-000008000000}" name="Coût unitaire (hors taxes)" dataDxfId="4"/>
    <tableColumn id="9" xr3:uid="{00000000-0010-0000-0100-000009000000}" name="Coût total" dataDxfId="3" dataCellStyle="Monétaire">
      <calculatedColumnFormula>Tableau1[[#This Row],[Quantité]]*Tableau1[[#This Row],[Coût unitaire (hors taxes)]]</calculatedColumnFormula>
    </tableColumn>
    <tableColumn id="10" xr3:uid="{00000000-0010-0000-0100-00000A000000}" name="Taux de remplacement annuel (%)" dataDxfId="2"/>
    <tableColumn id="11" xr3:uid="{00000000-0010-0000-0100-00000B000000}" name="Compétence principale" dataDxfId="1"/>
    <tableColumn id="12" xr3:uid="{00000000-0010-0000-0100-00000C000000}" name="Loc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145"/>
  <sheetViews>
    <sheetView tabSelected="1" zoomScale="80" zoomScaleNormal="80" workbookViewId="0">
      <pane ySplit="7" topLeftCell="A8" activePane="bottomLeft" state="frozen"/>
      <selection pane="bottomLeft"/>
    </sheetView>
  </sheetViews>
  <sheetFormatPr baseColWidth="10" defaultRowHeight="14.25" x14ac:dyDescent="0.25"/>
  <cols>
    <col min="1" max="1" width="14.42578125" style="16" customWidth="1"/>
    <col min="2" max="2" width="21.28515625" style="14" customWidth="1"/>
    <col min="3" max="3" width="18.7109375" style="16" customWidth="1"/>
    <col min="4" max="4" width="31.7109375" style="16" customWidth="1"/>
    <col min="5" max="5" width="27.7109375" style="13" customWidth="1"/>
    <col min="6" max="6" width="40.7109375" style="12" customWidth="1"/>
    <col min="7" max="7" width="13" style="16" customWidth="1"/>
    <col min="8" max="8" width="30.7109375" style="13" customWidth="1"/>
    <col min="9" max="9" width="14.7109375" style="13" customWidth="1"/>
    <col min="10" max="10" width="19.7109375" style="16" customWidth="1"/>
    <col min="11" max="11" width="27.7109375" style="16" customWidth="1"/>
    <col min="12" max="12" width="12.28515625" style="16" customWidth="1"/>
    <col min="13" max="16384" width="11.42578125" style="13"/>
  </cols>
  <sheetData>
    <row r="3" spans="1:12" ht="20.25" x14ac:dyDescent="0.25">
      <c r="C3" s="24" t="s">
        <v>302</v>
      </c>
      <c r="D3" s="24"/>
      <c r="E3" s="24"/>
      <c r="F3" s="24"/>
      <c r="G3" s="24"/>
      <c r="H3" s="24"/>
      <c r="I3" s="24"/>
      <c r="J3" s="24"/>
    </row>
    <row r="4" spans="1:12" ht="16.5" x14ac:dyDescent="0.25">
      <c r="A4" s="23" t="s">
        <v>15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7" spans="1:12" s="11" customFormat="1" ht="45" customHeight="1" x14ac:dyDescent="0.25">
      <c r="A7" s="8" t="s">
        <v>0</v>
      </c>
      <c r="B7" s="9" t="s">
        <v>9</v>
      </c>
      <c r="C7" s="6" t="s">
        <v>11</v>
      </c>
      <c r="D7" s="6" t="s">
        <v>10</v>
      </c>
      <c r="E7" s="6" t="s">
        <v>1</v>
      </c>
      <c r="F7" s="6" t="s">
        <v>2</v>
      </c>
      <c r="G7" s="6" t="s">
        <v>3</v>
      </c>
      <c r="H7" s="7" t="s">
        <v>4</v>
      </c>
      <c r="I7" s="7" t="s">
        <v>8</v>
      </c>
      <c r="J7" s="6" t="s">
        <v>5</v>
      </c>
      <c r="K7" s="6" t="s">
        <v>6</v>
      </c>
      <c r="L7" s="10" t="s">
        <v>7</v>
      </c>
    </row>
    <row r="8" spans="1:12" s="12" customFormat="1" ht="28.5" x14ac:dyDescent="0.25">
      <c r="A8" s="20">
        <v>5080</v>
      </c>
      <c r="B8" s="15" t="s">
        <v>98</v>
      </c>
      <c r="C8" s="20">
        <v>1</v>
      </c>
      <c r="D8" s="20" t="s">
        <v>97</v>
      </c>
      <c r="E8" s="17" t="s">
        <v>18</v>
      </c>
      <c r="F8" s="18" t="s">
        <v>321</v>
      </c>
      <c r="G8" s="20">
        <v>1</v>
      </c>
      <c r="H8" s="19">
        <v>240</v>
      </c>
      <c r="I8" s="19">
        <f>Tableau2[[#This Row],[Quantité]]*Tableau2[[#This Row],[Coût unitaire (Hors taxes)]]</f>
        <v>240</v>
      </c>
      <c r="J8" s="20">
        <v>25</v>
      </c>
      <c r="K8" s="20" t="s">
        <v>99</v>
      </c>
      <c r="L8" s="20" t="s">
        <v>129</v>
      </c>
    </row>
    <row r="9" spans="1:12" s="12" customFormat="1" ht="28.5" x14ac:dyDescent="0.25">
      <c r="A9" s="20">
        <v>5080</v>
      </c>
      <c r="B9" s="15" t="s">
        <v>98</v>
      </c>
      <c r="C9" s="20">
        <v>1</v>
      </c>
      <c r="D9" s="20" t="s">
        <v>97</v>
      </c>
      <c r="E9" s="17" t="s">
        <v>18</v>
      </c>
      <c r="F9" s="18" t="s">
        <v>19</v>
      </c>
      <c r="G9" s="20">
        <v>6</v>
      </c>
      <c r="H9" s="19">
        <v>250</v>
      </c>
      <c r="I9" s="19">
        <f>Tableau2[[#This Row],[Quantité]]*Tableau2[[#This Row],[Coût unitaire (Hors taxes)]]</f>
        <v>1500</v>
      </c>
      <c r="J9" s="20">
        <v>25</v>
      </c>
      <c r="K9" s="20" t="s">
        <v>99</v>
      </c>
      <c r="L9" s="20" t="s">
        <v>129</v>
      </c>
    </row>
    <row r="10" spans="1:12" s="12" customFormat="1" ht="57" x14ac:dyDescent="0.25">
      <c r="A10" s="20">
        <v>5080</v>
      </c>
      <c r="B10" s="15" t="s">
        <v>98</v>
      </c>
      <c r="C10" s="20">
        <v>1</v>
      </c>
      <c r="D10" s="20" t="s">
        <v>97</v>
      </c>
      <c r="E10" s="17" t="s">
        <v>322</v>
      </c>
      <c r="F10" s="18" t="s">
        <v>323</v>
      </c>
      <c r="G10" s="20">
        <v>21</v>
      </c>
      <c r="H10" s="19">
        <v>140</v>
      </c>
      <c r="I10" s="19">
        <f>Tableau2[[#This Row],[Quantité]]*Tableau2[[#This Row],[Coût unitaire (Hors taxes)]]</f>
        <v>2940</v>
      </c>
      <c r="J10" s="20">
        <v>25</v>
      </c>
      <c r="K10" s="20" t="s">
        <v>99</v>
      </c>
      <c r="L10" s="20" t="s">
        <v>129</v>
      </c>
    </row>
    <row r="11" spans="1:12" s="12" customFormat="1" ht="28.5" x14ac:dyDescent="0.25">
      <c r="A11" s="20">
        <v>5080</v>
      </c>
      <c r="B11" s="15" t="s">
        <v>98</v>
      </c>
      <c r="C11" s="20">
        <v>1</v>
      </c>
      <c r="D11" s="20" t="s">
        <v>97</v>
      </c>
      <c r="E11" s="17" t="s">
        <v>20</v>
      </c>
      <c r="F11" s="18" t="s">
        <v>21</v>
      </c>
      <c r="G11" s="20">
        <v>2</v>
      </c>
      <c r="H11" s="19">
        <v>110</v>
      </c>
      <c r="I11" s="19">
        <f>Tableau2[[#This Row],[Quantité]]*Tableau2[[#This Row],[Coût unitaire (Hors taxes)]]</f>
        <v>220</v>
      </c>
      <c r="J11" s="20">
        <v>25</v>
      </c>
      <c r="K11" s="20" t="s">
        <v>99</v>
      </c>
      <c r="L11" s="20" t="s">
        <v>130</v>
      </c>
    </row>
    <row r="12" spans="1:12" s="12" customFormat="1" ht="28.5" x14ac:dyDescent="0.25">
      <c r="A12" s="20">
        <v>5080</v>
      </c>
      <c r="B12" s="15" t="s">
        <v>98</v>
      </c>
      <c r="C12" s="20">
        <v>1</v>
      </c>
      <c r="D12" s="20" t="s">
        <v>97</v>
      </c>
      <c r="E12" s="17" t="s">
        <v>324</v>
      </c>
      <c r="F12" s="18" t="s">
        <v>325</v>
      </c>
      <c r="G12" s="20">
        <v>2</v>
      </c>
      <c r="H12" s="19">
        <v>250</v>
      </c>
      <c r="I12" s="19">
        <f>Tableau2[[#This Row],[Quantité]]*Tableau2[[#This Row],[Coût unitaire (Hors taxes)]]</f>
        <v>500</v>
      </c>
      <c r="J12" s="20">
        <v>25</v>
      </c>
      <c r="K12" s="20" t="s">
        <v>99</v>
      </c>
      <c r="L12" s="20" t="s">
        <v>130</v>
      </c>
    </row>
    <row r="13" spans="1:12" s="12" customFormat="1" ht="28.5" x14ac:dyDescent="0.25">
      <c r="A13" s="20">
        <v>5080</v>
      </c>
      <c r="B13" s="15" t="s">
        <v>98</v>
      </c>
      <c r="C13" s="20">
        <v>1</v>
      </c>
      <c r="D13" s="20" t="s">
        <v>97</v>
      </c>
      <c r="E13" s="17" t="s">
        <v>326</v>
      </c>
      <c r="F13" s="18" t="s">
        <v>325</v>
      </c>
      <c r="G13" s="20">
        <v>2</v>
      </c>
      <c r="H13" s="19">
        <v>100</v>
      </c>
      <c r="I13" s="19">
        <f>Tableau2[[#This Row],[Quantité]]*Tableau2[[#This Row],[Coût unitaire (Hors taxes)]]</f>
        <v>200</v>
      </c>
      <c r="J13" s="20">
        <v>25</v>
      </c>
      <c r="K13" s="20" t="s">
        <v>99</v>
      </c>
      <c r="L13" s="20" t="s">
        <v>130</v>
      </c>
    </row>
    <row r="14" spans="1:12" s="12" customFormat="1" ht="28.5" x14ac:dyDescent="0.25">
      <c r="A14" s="20">
        <v>5080</v>
      </c>
      <c r="B14" s="15" t="s">
        <v>98</v>
      </c>
      <c r="C14" s="20">
        <v>1</v>
      </c>
      <c r="D14" s="20" t="s">
        <v>97</v>
      </c>
      <c r="E14" s="17" t="s">
        <v>327</v>
      </c>
      <c r="F14" s="18" t="s">
        <v>328</v>
      </c>
      <c r="G14" s="20">
        <v>2</v>
      </c>
      <c r="H14" s="19">
        <v>300</v>
      </c>
      <c r="I14" s="19">
        <f>Tableau2[[#This Row],[Quantité]]*Tableau2[[#This Row],[Coût unitaire (Hors taxes)]]</f>
        <v>600</v>
      </c>
      <c r="J14" s="20">
        <v>25</v>
      </c>
      <c r="K14" s="20" t="s">
        <v>99</v>
      </c>
      <c r="L14" s="20" t="s">
        <v>129</v>
      </c>
    </row>
    <row r="15" spans="1:12" s="12" customFormat="1" ht="28.5" x14ac:dyDescent="0.25">
      <c r="A15" s="20">
        <v>5080</v>
      </c>
      <c r="B15" s="15" t="s">
        <v>98</v>
      </c>
      <c r="C15" s="20">
        <v>1</v>
      </c>
      <c r="D15" s="20" t="s">
        <v>97</v>
      </c>
      <c r="E15" s="17" t="s">
        <v>24</v>
      </c>
      <c r="F15" s="18" t="s">
        <v>25</v>
      </c>
      <c r="G15" s="20">
        <v>2</v>
      </c>
      <c r="H15" s="19">
        <v>250</v>
      </c>
      <c r="I15" s="19">
        <f>Tableau2[[#This Row],[Quantité]]*Tableau2[[#This Row],[Coût unitaire (Hors taxes)]]</f>
        <v>500</v>
      </c>
      <c r="J15" s="20">
        <v>25</v>
      </c>
      <c r="K15" s="20" t="s">
        <v>99</v>
      </c>
      <c r="L15" s="20" t="s">
        <v>130</v>
      </c>
    </row>
    <row r="16" spans="1:12" s="12" customFormat="1" ht="28.5" x14ac:dyDescent="0.25">
      <c r="A16" s="20">
        <v>5080</v>
      </c>
      <c r="B16" s="15" t="s">
        <v>98</v>
      </c>
      <c r="C16" s="20">
        <v>1</v>
      </c>
      <c r="D16" s="20" t="s">
        <v>97</v>
      </c>
      <c r="E16" s="17" t="s">
        <v>47</v>
      </c>
      <c r="F16" s="18" t="s">
        <v>48</v>
      </c>
      <c r="G16" s="20">
        <v>1</v>
      </c>
      <c r="H16" s="19">
        <v>140</v>
      </c>
      <c r="I16" s="19">
        <f>Tableau2[[#This Row],[Quantité]]*Tableau2[[#This Row],[Coût unitaire (Hors taxes)]]</f>
        <v>140</v>
      </c>
      <c r="J16" s="20">
        <v>25</v>
      </c>
      <c r="K16" s="20" t="s">
        <v>99</v>
      </c>
      <c r="L16" s="20" t="s">
        <v>129</v>
      </c>
    </row>
    <row r="17" spans="1:12" s="12" customFormat="1" ht="28.5" x14ac:dyDescent="0.25">
      <c r="A17" s="20">
        <v>5080</v>
      </c>
      <c r="B17" s="15" t="s">
        <v>98</v>
      </c>
      <c r="C17" s="20">
        <v>1</v>
      </c>
      <c r="D17" s="20" t="s">
        <v>97</v>
      </c>
      <c r="E17" s="17" t="s">
        <v>47</v>
      </c>
      <c r="F17" s="18" t="s">
        <v>49</v>
      </c>
      <c r="G17" s="20">
        <v>1</v>
      </c>
      <c r="H17" s="19">
        <v>140</v>
      </c>
      <c r="I17" s="19">
        <f>Tableau2[[#This Row],[Quantité]]*Tableau2[[#This Row],[Coût unitaire (Hors taxes)]]</f>
        <v>140</v>
      </c>
      <c r="J17" s="20">
        <v>25</v>
      </c>
      <c r="K17" s="20" t="s">
        <v>99</v>
      </c>
      <c r="L17" s="20" t="s">
        <v>129</v>
      </c>
    </row>
    <row r="18" spans="1:12" s="12" customFormat="1" ht="28.5" x14ac:dyDescent="0.25">
      <c r="A18" s="20">
        <v>5080</v>
      </c>
      <c r="B18" s="15" t="s">
        <v>98</v>
      </c>
      <c r="C18" s="20">
        <v>1</v>
      </c>
      <c r="D18" s="20" t="s">
        <v>97</v>
      </c>
      <c r="E18" s="17" t="s">
        <v>50</v>
      </c>
      <c r="F18" s="18" t="s">
        <v>51</v>
      </c>
      <c r="G18" s="20">
        <v>5</v>
      </c>
      <c r="H18" s="19">
        <v>220</v>
      </c>
      <c r="I18" s="19">
        <f>Tableau2[[#This Row],[Quantité]]*Tableau2[[#This Row],[Coût unitaire (Hors taxes)]]</f>
        <v>1100</v>
      </c>
      <c r="J18" s="20">
        <v>25</v>
      </c>
      <c r="K18" s="20" t="s">
        <v>99</v>
      </c>
      <c r="L18" s="20" t="s">
        <v>129</v>
      </c>
    </row>
    <row r="19" spans="1:12" s="12" customFormat="1" ht="28.5" x14ac:dyDescent="0.25">
      <c r="A19" s="20">
        <v>5080</v>
      </c>
      <c r="B19" s="15" t="s">
        <v>98</v>
      </c>
      <c r="C19" s="20">
        <v>1</v>
      </c>
      <c r="D19" s="20" t="s">
        <v>97</v>
      </c>
      <c r="E19" s="17" t="s">
        <v>52</v>
      </c>
      <c r="F19" s="18" t="s">
        <v>53</v>
      </c>
      <c r="G19" s="20">
        <v>2</v>
      </c>
      <c r="H19" s="19">
        <v>100</v>
      </c>
      <c r="I19" s="19">
        <f>Tableau2[[#This Row],[Quantité]]*Tableau2[[#This Row],[Coût unitaire (Hors taxes)]]</f>
        <v>200</v>
      </c>
      <c r="J19" s="20">
        <v>25</v>
      </c>
      <c r="K19" s="20" t="s">
        <v>99</v>
      </c>
      <c r="L19" s="20" t="s">
        <v>130</v>
      </c>
    </row>
    <row r="20" spans="1:12" s="12" customFormat="1" ht="56.25" customHeight="1" x14ac:dyDescent="0.25">
      <c r="A20" s="20">
        <v>5080</v>
      </c>
      <c r="B20" s="15" t="s">
        <v>98</v>
      </c>
      <c r="C20" s="20">
        <v>1</v>
      </c>
      <c r="D20" s="20" t="s">
        <v>97</v>
      </c>
      <c r="E20" s="17" t="s">
        <v>56</v>
      </c>
      <c r="F20" s="18" t="s">
        <v>286</v>
      </c>
      <c r="G20" s="20">
        <v>12</v>
      </c>
      <c r="H20" s="19">
        <v>110</v>
      </c>
      <c r="I20" s="19">
        <f>Tableau2[[#This Row],[Quantité]]*Tableau2[[#This Row],[Coût unitaire (Hors taxes)]]</f>
        <v>1320</v>
      </c>
      <c r="J20" s="20">
        <v>25</v>
      </c>
      <c r="K20" s="20" t="s">
        <v>99</v>
      </c>
      <c r="L20" s="20" t="s">
        <v>129</v>
      </c>
    </row>
    <row r="21" spans="1:12" s="12" customFormat="1" ht="28.5" x14ac:dyDescent="0.25">
      <c r="A21" s="20">
        <v>5080</v>
      </c>
      <c r="B21" s="15" t="s">
        <v>98</v>
      </c>
      <c r="C21" s="20">
        <v>1</v>
      </c>
      <c r="D21" s="20" t="s">
        <v>97</v>
      </c>
      <c r="E21" s="17" t="s">
        <v>329</v>
      </c>
      <c r="F21" s="18" t="s">
        <v>330</v>
      </c>
      <c r="G21" s="20">
        <v>2</v>
      </c>
      <c r="H21" s="19">
        <v>200</v>
      </c>
      <c r="I21" s="19">
        <f>Tableau2[[#This Row],[Quantité]]*Tableau2[[#This Row],[Coût unitaire (Hors taxes)]]</f>
        <v>400</v>
      </c>
      <c r="J21" s="20">
        <v>25</v>
      </c>
      <c r="K21" s="20" t="s">
        <v>99</v>
      </c>
      <c r="L21" s="20" t="s">
        <v>129</v>
      </c>
    </row>
    <row r="22" spans="1:12" s="12" customFormat="1" ht="28.5" x14ac:dyDescent="0.25">
      <c r="A22" s="20">
        <v>5080</v>
      </c>
      <c r="B22" s="15" t="s">
        <v>98</v>
      </c>
      <c r="C22" s="20">
        <v>1</v>
      </c>
      <c r="D22" s="20" t="s">
        <v>97</v>
      </c>
      <c r="E22" s="17" t="s">
        <v>329</v>
      </c>
      <c r="F22" s="18" t="s">
        <v>331</v>
      </c>
      <c r="G22" s="20">
        <v>2</v>
      </c>
      <c r="H22" s="19">
        <v>15</v>
      </c>
      <c r="I22" s="19">
        <f>Tableau2[[#This Row],[Quantité]]*Tableau2[[#This Row],[Coût unitaire (Hors taxes)]]</f>
        <v>30</v>
      </c>
      <c r="J22" s="20">
        <v>25</v>
      </c>
      <c r="K22" s="20" t="s">
        <v>99</v>
      </c>
      <c r="L22" s="20" t="s">
        <v>130</v>
      </c>
    </row>
    <row r="23" spans="1:12" s="12" customFormat="1" ht="28.5" x14ac:dyDescent="0.25">
      <c r="A23" s="20">
        <v>5080</v>
      </c>
      <c r="B23" s="15" t="s">
        <v>98</v>
      </c>
      <c r="C23" s="20">
        <v>1</v>
      </c>
      <c r="D23" s="20" t="s">
        <v>97</v>
      </c>
      <c r="E23" s="17" t="s">
        <v>332</v>
      </c>
      <c r="F23" s="18" t="s">
        <v>333</v>
      </c>
      <c r="G23" s="20">
        <v>1</v>
      </c>
      <c r="H23" s="19">
        <v>250</v>
      </c>
      <c r="I23" s="19">
        <f>Tableau2[[#This Row],[Quantité]]*Tableau2[[#This Row],[Coût unitaire (Hors taxes)]]</f>
        <v>250</v>
      </c>
      <c r="J23" s="20">
        <v>25</v>
      </c>
      <c r="K23" s="20" t="s">
        <v>99</v>
      </c>
      <c r="L23" s="20" t="s">
        <v>130</v>
      </c>
    </row>
    <row r="24" spans="1:12" s="12" customFormat="1" ht="28.5" x14ac:dyDescent="0.25">
      <c r="A24" s="20">
        <v>5080</v>
      </c>
      <c r="B24" s="15" t="s">
        <v>98</v>
      </c>
      <c r="C24" s="20">
        <v>1</v>
      </c>
      <c r="D24" s="20" t="s">
        <v>97</v>
      </c>
      <c r="E24" s="17" t="s">
        <v>85</v>
      </c>
      <c r="F24" s="18" t="s">
        <v>86</v>
      </c>
      <c r="G24" s="20">
        <v>1</v>
      </c>
      <c r="H24" s="19">
        <v>400</v>
      </c>
      <c r="I24" s="19">
        <f>Tableau2[[#This Row],[Quantité]]*Tableau2[[#This Row],[Coût unitaire (Hors taxes)]]</f>
        <v>400</v>
      </c>
      <c r="J24" s="20">
        <v>25</v>
      </c>
      <c r="K24" s="20" t="s">
        <v>99</v>
      </c>
      <c r="L24" s="20" t="s">
        <v>129</v>
      </c>
    </row>
    <row r="25" spans="1:12" s="12" customFormat="1" ht="28.5" x14ac:dyDescent="0.25">
      <c r="A25" s="20">
        <v>5080</v>
      </c>
      <c r="B25" s="15" t="s">
        <v>98</v>
      </c>
      <c r="C25" s="20">
        <v>1</v>
      </c>
      <c r="D25" s="20" t="s">
        <v>97</v>
      </c>
      <c r="E25" s="17" t="s">
        <v>88</v>
      </c>
      <c r="F25" s="18" t="s">
        <v>334</v>
      </c>
      <c r="G25" s="20">
        <v>20</v>
      </c>
      <c r="H25" s="19">
        <v>175</v>
      </c>
      <c r="I25" s="19">
        <f>Tableau2[[#This Row],[Quantité]]*Tableau2[[#This Row],[Coût unitaire (Hors taxes)]]</f>
        <v>3500</v>
      </c>
      <c r="J25" s="20">
        <v>25</v>
      </c>
      <c r="K25" s="20" t="s">
        <v>99</v>
      </c>
      <c r="L25" s="20" t="s">
        <v>130</v>
      </c>
    </row>
    <row r="26" spans="1:12" s="12" customFormat="1" ht="28.5" x14ac:dyDescent="0.25">
      <c r="A26" s="20">
        <v>5080</v>
      </c>
      <c r="B26" s="15" t="s">
        <v>98</v>
      </c>
      <c r="C26" s="20">
        <v>1</v>
      </c>
      <c r="D26" s="20" t="s">
        <v>97</v>
      </c>
      <c r="E26" s="17" t="s">
        <v>88</v>
      </c>
      <c r="F26" s="18" t="s">
        <v>335</v>
      </c>
      <c r="G26" s="20">
        <v>1</v>
      </c>
      <c r="H26" s="19">
        <v>170</v>
      </c>
      <c r="I26" s="19">
        <f>Tableau2[[#This Row],[Quantité]]*Tableau2[[#This Row],[Coût unitaire (Hors taxes)]]</f>
        <v>170</v>
      </c>
      <c r="J26" s="20">
        <v>10</v>
      </c>
      <c r="K26" s="20" t="s">
        <v>99</v>
      </c>
      <c r="L26" s="20" t="s">
        <v>129</v>
      </c>
    </row>
    <row r="27" spans="1:12" s="12" customFormat="1" ht="28.5" x14ac:dyDescent="0.25">
      <c r="A27" s="20">
        <v>5080</v>
      </c>
      <c r="B27" s="15" t="s">
        <v>98</v>
      </c>
      <c r="C27" s="20">
        <v>1</v>
      </c>
      <c r="D27" s="20" t="s">
        <v>97</v>
      </c>
      <c r="E27" s="17" t="s">
        <v>88</v>
      </c>
      <c r="F27" s="18" t="s">
        <v>336</v>
      </c>
      <c r="G27" s="20">
        <v>2</v>
      </c>
      <c r="H27" s="19">
        <v>960</v>
      </c>
      <c r="I27" s="19">
        <f>Tableau2[[#This Row],[Quantité]]*Tableau2[[#This Row],[Coût unitaire (Hors taxes)]]</f>
        <v>1920</v>
      </c>
      <c r="J27" s="20">
        <v>25</v>
      </c>
      <c r="K27" s="20" t="s">
        <v>99</v>
      </c>
      <c r="L27" s="20" t="s">
        <v>129</v>
      </c>
    </row>
    <row r="28" spans="1:12" s="12" customFormat="1" ht="28.5" x14ac:dyDescent="0.25">
      <c r="A28" s="20">
        <v>5080</v>
      </c>
      <c r="B28" s="15" t="s">
        <v>98</v>
      </c>
      <c r="C28" s="20">
        <v>1</v>
      </c>
      <c r="D28" s="20" t="s">
        <v>97</v>
      </c>
      <c r="E28" s="17" t="s">
        <v>88</v>
      </c>
      <c r="F28" s="18" t="s">
        <v>337</v>
      </c>
      <c r="G28" s="20">
        <v>7</v>
      </c>
      <c r="H28" s="19">
        <v>120</v>
      </c>
      <c r="I28" s="19">
        <f>Tableau2[[#This Row],[Quantité]]*Tableau2[[#This Row],[Coût unitaire (Hors taxes)]]</f>
        <v>840</v>
      </c>
      <c r="J28" s="20">
        <v>25</v>
      </c>
      <c r="K28" s="20" t="s">
        <v>99</v>
      </c>
      <c r="L28" s="20" t="s">
        <v>129</v>
      </c>
    </row>
    <row r="29" spans="1:12" s="12" customFormat="1" ht="28.5" x14ac:dyDescent="0.25">
      <c r="A29" s="20">
        <v>5080</v>
      </c>
      <c r="B29" s="15" t="s">
        <v>98</v>
      </c>
      <c r="C29" s="20">
        <v>1</v>
      </c>
      <c r="D29" s="20" t="s">
        <v>97</v>
      </c>
      <c r="E29" s="17" t="s">
        <v>88</v>
      </c>
      <c r="F29" s="18" t="s">
        <v>338</v>
      </c>
      <c r="G29" s="20">
        <v>2</v>
      </c>
      <c r="H29" s="19">
        <v>140</v>
      </c>
      <c r="I29" s="19">
        <f>Tableau2[[#This Row],[Quantité]]*Tableau2[[#This Row],[Coût unitaire (Hors taxes)]]</f>
        <v>280</v>
      </c>
      <c r="J29" s="20">
        <v>25</v>
      </c>
      <c r="K29" s="20" t="s">
        <v>99</v>
      </c>
      <c r="L29" s="20" t="s">
        <v>129</v>
      </c>
    </row>
    <row r="30" spans="1:12" s="12" customFormat="1" ht="28.5" x14ac:dyDescent="0.25">
      <c r="A30" s="20">
        <v>5080</v>
      </c>
      <c r="B30" s="15" t="s">
        <v>98</v>
      </c>
      <c r="C30" s="20">
        <v>1</v>
      </c>
      <c r="D30" s="20" t="s">
        <v>97</v>
      </c>
      <c r="E30" s="17" t="s">
        <v>88</v>
      </c>
      <c r="F30" s="18" t="s">
        <v>89</v>
      </c>
      <c r="G30" s="20">
        <v>2</v>
      </c>
      <c r="H30" s="19">
        <v>240</v>
      </c>
      <c r="I30" s="19">
        <f>Tableau2[[#This Row],[Quantité]]*Tableau2[[#This Row],[Coût unitaire (Hors taxes)]]</f>
        <v>480</v>
      </c>
      <c r="J30" s="20">
        <v>25</v>
      </c>
      <c r="K30" s="20" t="s">
        <v>99</v>
      </c>
      <c r="L30" s="20" t="s">
        <v>129</v>
      </c>
    </row>
    <row r="31" spans="1:12" s="12" customFormat="1" ht="28.5" x14ac:dyDescent="0.25">
      <c r="A31" s="20">
        <v>5080</v>
      </c>
      <c r="B31" s="15" t="s">
        <v>98</v>
      </c>
      <c r="C31" s="20">
        <v>1</v>
      </c>
      <c r="D31" s="20" t="s">
        <v>97</v>
      </c>
      <c r="E31" s="17" t="s">
        <v>88</v>
      </c>
      <c r="F31" s="18" t="s">
        <v>90</v>
      </c>
      <c r="G31" s="20">
        <v>1</v>
      </c>
      <c r="H31" s="19">
        <v>175</v>
      </c>
      <c r="I31" s="19">
        <f>Tableau2[[#This Row],[Quantité]]*Tableau2[[#This Row],[Coût unitaire (Hors taxes)]]</f>
        <v>175</v>
      </c>
      <c r="J31" s="20">
        <v>25</v>
      </c>
      <c r="K31" s="20" t="s">
        <v>99</v>
      </c>
      <c r="L31" s="20" t="s">
        <v>130</v>
      </c>
    </row>
    <row r="32" spans="1:12" s="12" customFormat="1" ht="28.5" x14ac:dyDescent="0.25">
      <c r="A32" s="20">
        <v>5080</v>
      </c>
      <c r="B32" s="15" t="s">
        <v>98</v>
      </c>
      <c r="C32" s="20">
        <v>1</v>
      </c>
      <c r="D32" s="20" t="s">
        <v>97</v>
      </c>
      <c r="E32" s="17" t="s">
        <v>91</v>
      </c>
      <c r="F32" s="18" t="s">
        <v>92</v>
      </c>
      <c r="G32" s="20">
        <v>3</v>
      </c>
      <c r="H32" s="19">
        <v>22</v>
      </c>
      <c r="I32" s="19">
        <f>Tableau2[[#This Row],[Quantité]]*Tableau2[[#This Row],[Coût unitaire (Hors taxes)]]</f>
        <v>66</v>
      </c>
      <c r="J32" s="20">
        <v>5</v>
      </c>
      <c r="K32" s="20" t="s">
        <v>100</v>
      </c>
      <c r="L32" s="20" t="s">
        <v>131</v>
      </c>
    </row>
    <row r="33" spans="1:12" s="12" customFormat="1" ht="28.5" x14ac:dyDescent="0.25">
      <c r="A33" s="20">
        <v>5080</v>
      </c>
      <c r="B33" s="15" t="s">
        <v>98</v>
      </c>
      <c r="C33" s="20">
        <v>1</v>
      </c>
      <c r="D33" s="20" t="s">
        <v>97</v>
      </c>
      <c r="E33" s="17" t="s">
        <v>339</v>
      </c>
      <c r="F33" s="18" t="s">
        <v>340</v>
      </c>
      <c r="G33" s="20">
        <v>40</v>
      </c>
      <c r="H33" s="19">
        <v>6</v>
      </c>
      <c r="I33" s="19">
        <f>Tableau2[[#This Row],[Quantité]]*Tableau2[[#This Row],[Coût unitaire (Hors taxes)]]</f>
        <v>240</v>
      </c>
      <c r="J33" s="20">
        <v>25</v>
      </c>
      <c r="K33" s="20" t="s">
        <v>99</v>
      </c>
      <c r="L33" s="20" t="s">
        <v>129</v>
      </c>
    </row>
    <row r="34" spans="1:12" s="12" customFormat="1" ht="42.75" x14ac:dyDescent="0.25">
      <c r="A34" s="20">
        <v>5080</v>
      </c>
      <c r="B34" s="15" t="s">
        <v>98</v>
      </c>
      <c r="C34" s="20">
        <v>2</v>
      </c>
      <c r="D34" s="20" t="s">
        <v>341</v>
      </c>
      <c r="E34" s="17" t="s">
        <v>16</v>
      </c>
      <c r="F34" s="18" t="s">
        <v>289</v>
      </c>
      <c r="G34" s="20">
        <v>5</v>
      </c>
      <c r="H34" s="19">
        <v>300</v>
      </c>
      <c r="I34" s="19">
        <f>Tableau2[[#This Row],[Quantité]]*Tableau2[[#This Row],[Coût unitaire (Hors taxes)]]</f>
        <v>1500</v>
      </c>
      <c r="J34" s="20">
        <v>15</v>
      </c>
      <c r="K34" s="20" t="s">
        <v>99</v>
      </c>
      <c r="L34" s="20" t="s">
        <v>129</v>
      </c>
    </row>
    <row r="35" spans="1:12" s="12" customFormat="1" ht="42.75" x14ac:dyDescent="0.25">
      <c r="A35" s="20">
        <v>5080</v>
      </c>
      <c r="B35" s="15" t="s">
        <v>98</v>
      </c>
      <c r="C35" s="20">
        <v>2</v>
      </c>
      <c r="D35" s="20" t="s">
        <v>341</v>
      </c>
      <c r="E35" s="17" t="s">
        <v>16</v>
      </c>
      <c r="F35" s="18" t="s">
        <v>287</v>
      </c>
      <c r="G35" s="20">
        <v>20</v>
      </c>
      <c r="H35" s="19">
        <v>280</v>
      </c>
      <c r="I35" s="19">
        <f>Tableau2[[#This Row],[Quantité]]*Tableau2[[#This Row],[Coût unitaire (Hors taxes)]]</f>
        <v>5600</v>
      </c>
      <c r="J35" s="20">
        <v>15</v>
      </c>
      <c r="K35" s="20" t="s">
        <v>99</v>
      </c>
      <c r="L35" s="20" t="s">
        <v>129</v>
      </c>
    </row>
    <row r="36" spans="1:12" s="12" customFormat="1" ht="42.75" x14ac:dyDescent="0.25">
      <c r="A36" s="20">
        <v>5080</v>
      </c>
      <c r="B36" s="15" t="s">
        <v>98</v>
      </c>
      <c r="C36" s="20">
        <v>2</v>
      </c>
      <c r="D36" s="20" t="s">
        <v>341</v>
      </c>
      <c r="E36" s="17" t="s">
        <v>16</v>
      </c>
      <c r="F36" s="18" t="s">
        <v>288</v>
      </c>
      <c r="G36" s="20">
        <v>1</v>
      </c>
      <c r="H36" s="19">
        <v>435</v>
      </c>
      <c r="I36" s="19">
        <f>Tableau2[[#This Row],[Quantité]]*Tableau2[[#This Row],[Coût unitaire (Hors taxes)]]</f>
        <v>435</v>
      </c>
      <c r="J36" s="20">
        <v>15</v>
      </c>
      <c r="K36" s="20" t="s">
        <v>99</v>
      </c>
      <c r="L36" s="20" t="s">
        <v>129</v>
      </c>
    </row>
    <row r="37" spans="1:12" s="12" customFormat="1" ht="28.5" x14ac:dyDescent="0.25">
      <c r="A37" s="20">
        <v>5080</v>
      </c>
      <c r="B37" s="15" t="s">
        <v>98</v>
      </c>
      <c r="C37" s="20">
        <v>2</v>
      </c>
      <c r="D37" s="20" t="s">
        <v>341</v>
      </c>
      <c r="E37" s="17" t="s">
        <v>17</v>
      </c>
      <c r="F37" s="18" t="s">
        <v>290</v>
      </c>
      <c r="G37" s="20">
        <v>24</v>
      </c>
      <c r="H37" s="19">
        <v>4</v>
      </c>
      <c r="I37" s="19">
        <f>Tableau2[[#This Row],[Quantité]]*Tableau2[[#This Row],[Coût unitaire (Hors taxes)]]</f>
        <v>96</v>
      </c>
      <c r="J37" s="20">
        <v>15</v>
      </c>
      <c r="K37" s="20" t="s">
        <v>99</v>
      </c>
      <c r="L37" s="20" t="s">
        <v>99</v>
      </c>
    </row>
    <row r="38" spans="1:12" s="12" customFormat="1" ht="42.75" x14ac:dyDescent="0.25">
      <c r="A38" s="20">
        <v>5080</v>
      </c>
      <c r="B38" s="15" t="s">
        <v>98</v>
      </c>
      <c r="C38" s="20">
        <v>2</v>
      </c>
      <c r="D38" s="20" t="s">
        <v>341</v>
      </c>
      <c r="E38" s="17" t="s">
        <v>342</v>
      </c>
      <c r="F38" s="18" t="s">
        <v>343</v>
      </c>
      <c r="G38" s="20">
        <v>1</v>
      </c>
      <c r="H38" s="19">
        <v>230</v>
      </c>
      <c r="I38" s="19">
        <f>Tableau2[[#This Row],[Quantité]]*Tableau2[[#This Row],[Coût unitaire (Hors taxes)]]</f>
        <v>230</v>
      </c>
      <c r="J38" s="20">
        <v>20</v>
      </c>
      <c r="K38" s="20" t="s">
        <v>99</v>
      </c>
      <c r="L38" s="20" t="s">
        <v>129</v>
      </c>
    </row>
    <row r="39" spans="1:12" s="12" customFormat="1" ht="28.5" x14ac:dyDescent="0.25">
      <c r="A39" s="20">
        <v>5080</v>
      </c>
      <c r="B39" s="15" t="s">
        <v>98</v>
      </c>
      <c r="C39" s="20">
        <v>2</v>
      </c>
      <c r="D39" s="20" t="s">
        <v>341</v>
      </c>
      <c r="E39" s="17" t="s">
        <v>22</v>
      </c>
      <c r="F39" s="18" t="s">
        <v>23</v>
      </c>
      <c r="G39" s="20">
        <v>6</v>
      </c>
      <c r="H39" s="19">
        <v>8</v>
      </c>
      <c r="I39" s="19">
        <f>Tableau2[[#This Row],[Quantité]]*Tableau2[[#This Row],[Coût unitaire (Hors taxes)]]</f>
        <v>48</v>
      </c>
      <c r="J39" s="20">
        <v>10</v>
      </c>
      <c r="K39" s="20" t="s">
        <v>99</v>
      </c>
      <c r="L39" s="20" t="s">
        <v>129</v>
      </c>
    </row>
    <row r="40" spans="1:12" s="12" customFormat="1" ht="28.5" x14ac:dyDescent="0.25">
      <c r="A40" s="20">
        <v>5080</v>
      </c>
      <c r="B40" s="15" t="s">
        <v>98</v>
      </c>
      <c r="C40" s="20">
        <v>2</v>
      </c>
      <c r="D40" s="20" t="s">
        <v>341</v>
      </c>
      <c r="E40" s="17" t="s">
        <v>344</v>
      </c>
      <c r="F40" s="18" t="s">
        <v>345</v>
      </c>
      <c r="G40" s="20">
        <v>3</v>
      </c>
      <c r="H40" s="19">
        <v>32</v>
      </c>
      <c r="I40" s="19">
        <f>Tableau2[[#This Row],[Quantité]]*Tableau2[[#This Row],[Coût unitaire (Hors taxes)]]</f>
        <v>96</v>
      </c>
      <c r="J40" s="20">
        <v>10</v>
      </c>
      <c r="K40" s="20" t="s">
        <v>99</v>
      </c>
      <c r="L40" s="20" t="s">
        <v>129</v>
      </c>
    </row>
    <row r="41" spans="1:12" s="12" customFormat="1" ht="28.5" x14ac:dyDescent="0.25">
      <c r="A41" s="20">
        <v>5080</v>
      </c>
      <c r="B41" s="15" t="s">
        <v>98</v>
      </c>
      <c r="C41" s="20">
        <v>2</v>
      </c>
      <c r="D41" s="20" t="s">
        <v>341</v>
      </c>
      <c r="E41" s="17" t="s">
        <v>346</v>
      </c>
      <c r="F41" s="18" t="s">
        <v>347</v>
      </c>
      <c r="G41" s="20">
        <v>2</v>
      </c>
      <c r="H41" s="19">
        <v>85</v>
      </c>
      <c r="I41" s="19">
        <f>Tableau2[[#This Row],[Quantité]]*Tableau2[[#This Row],[Coût unitaire (Hors taxes)]]</f>
        <v>170</v>
      </c>
      <c r="J41" s="20">
        <v>15</v>
      </c>
      <c r="K41" s="20" t="s">
        <v>101</v>
      </c>
      <c r="L41" s="20" t="s">
        <v>129</v>
      </c>
    </row>
    <row r="42" spans="1:12" s="12" customFormat="1" ht="28.5" x14ac:dyDescent="0.25">
      <c r="A42" s="20">
        <v>5080</v>
      </c>
      <c r="B42" s="15" t="s">
        <v>98</v>
      </c>
      <c r="C42" s="20">
        <v>2</v>
      </c>
      <c r="D42" s="20" t="s">
        <v>341</v>
      </c>
      <c r="E42" s="17" t="s">
        <v>348</v>
      </c>
      <c r="F42" s="18" t="s">
        <v>349</v>
      </c>
      <c r="G42" s="20">
        <v>2</v>
      </c>
      <c r="H42" s="19">
        <v>24</v>
      </c>
      <c r="I42" s="19">
        <f>Tableau2[[#This Row],[Quantité]]*Tableau2[[#This Row],[Coût unitaire (Hors taxes)]]</f>
        <v>48</v>
      </c>
      <c r="J42" s="20">
        <v>10</v>
      </c>
      <c r="K42" s="20" t="s">
        <v>99</v>
      </c>
      <c r="L42" s="20" t="s">
        <v>129</v>
      </c>
    </row>
    <row r="43" spans="1:12" s="12" customFormat="1" ht="28.5" x14ac:dyDescent="0.25">
      <c r="A43" s="20">
        <v>5080</v>
      </c>
      <c r="B43" s="15" t="s">
        <v>98</v>
      </c>
      <c r="C43" s="20">
        <v>2</v>
      </c>
      <c r="D43" s="20" t="s">
        <v>341</v>
      </c>
      <c r="E43" s="17" t="s">
        <v>348</v>
      </c>
      <c r="F43" s="18" t="s">
        <v>350</v>
      </c>
      <c r="G43" s="20">
        <v>2</v>
      </c>
      <c r="H43" s="19">
        <v>12</v>
      </c>
      <c r="I43" s="19">
        <f>Tableau2[[#This Row],[Quantité]]*Tableau2[[#This Row],[Coût unitaire (Hors taxes)]]</f>
        <v>24</v>
      </c>
      <c r="J43" s="20">
        <v>10</v>
      </c>
      <c r="K43" s="20" t="s">
        <v>99</v>
      </c>
      <c r="L43" s="20" t="s">
        <v>129</v>
      </c>
    </row>
    <row r="44" spans="1:12" s="12" customFormat="1" ht="28.5" x14ac:dyDescent="0.25">
      <c r="A44" s="20">
        <v>5080</v>
      </c>
      <c r="B44" s="15" t="s">
        <v>98</v>
      </c>
      <c r="C44" s="20">
        <v>2</v>
      </c>
      <c r="D44" s="20" t="s">
        <v>341</v>
      </c>
      <c r="E44" s="17" t="s">
        <v>348</v>
      </c>
      <c r="F44" s="18" t="s">
        <v>351</v>
      </c>
      <c r="G44" s="20">
        <v>4</v>
      </c>
      <c r="H44" s="19">
        <v>45</v>
      </c>
      <c r="I44" s="19">
        <f>Tableau2[[#This Row],[Quantité]]*Tableau2[[#This Row],[Coût unitaire (Hors taxes)]]</f>
        <v>180</v>
      </c>
      <c r="J44" s="20">
        <v>15</v>
      </c>
      <c r="K44" s="20" t="s">
        <v>99</v>
      </c>
      <c r="L44" s="20" t="s">
        <v>129</v>
      </c>
    </row>
    <row r="45" spans="1:12" s="12" customFormat="1" ht="28.5" x14ac:dyDescent="0.25">
      <c r="A45" s="20">
        <v>5080</v>
      </c>
      <c r="B45" s="15" t="s">
        <v>98</v>
      </c>
      <c r="C45" s="20">
        <v>2</v>
      </c>
      <c r="D45" s="20" t="s">
        <v>341</v>
      </c>
      <c r="E45" s="17" t="s">
        <v>348</v>
      </c>
      <c r="F45" s="18" t="s">
        <v>352</v>
      </c>
      <c r="G45" s="20">
        <v>6</v>
      </c>
      <c r="H45" s="19">
        <v>18</v>
      </c>
      <c r="I45" s="19">
        <f>Tableau2[[#This Row],[Quantité]]*Tableau2[[#This Row],[Coût unitaire (Hors taxes)]]</f>
        <v>108</v>
      </c>
      <c r="J45" s="20">
        <v>12</v>
      </c>
      <c r="K45" s="20" t="s">
        <v>99</v>
      </c>
      <c r="L45" s="20" t="s">
        <v>129</v>
      </c>
    </row>
    <row r="46" spans="1:12" s="12" customFormat="1" ht="28.5" x14ac:dyDescent="0.25">
      <c r="A46" s="20">
        <v>5080</v>
      </c>
      <c r="B46" s="15" t="s">
        <v>98</v>
      </c>
      <c r="C46" s="20">
        <v>2</v>
      </c>
      <c r="D46" s="20" t="s">
        <v>341</v>
      </c>
      <c r="E46" s="17" t="s">
        <v>348</v>
      </c>
      <c r="F46" s="18" t="s">
        <v>353</v>
      </c>
      <c r="G46" s="20">
        <v>2</v>
      </c>
      <c r="H46" s="19">
        <v>12</v>
      </c>
      <c r="I46" s="19">
        <f>Tableau2[[#This Row],[Quantité]]*Tableau2[[#This Row],[Coût unitaire (Hors taxes)]]</f>
        <v>24</v>
      </c>
      <c r="J46" s="20">
        <v>10</v>
      </c>
      <c r="K46" s="20" t="s">
        <v>99</v>
      </c>
      <c r="L46" s="20" t="s">
        <v>129</v>
      </c>
    </row>
    <row r="47" spans="1:12" s="12" customFormat="1" ht="28.5" x14ac:dyDescent="0.25">
      <c r="A47" s="20">
        <v>5080</v>
      </c>
      <c r="B47" s="15" t="s">
        <v>98</v>
      </c>
      <c r="C47" s="20">
        <v>2</v>
      </c>
      <c r="D47" s="20" t="s">
        <v>341</v>
      </c>
      <c r="E47" s="17" t="s">
        <v>348</v>
      </c>
      <c r="F47" s="18" t="s">
        <v>354</v>
      </c>
      <c r="G47" s="20">
        <v>2</v>
      </c>
      <c r="H47" s="19">
        <v>60</v>
      </c>
      <c r="I47" s="19">
        <f>Tableau2[[#This Row],[Quantité]]*Tableau2[[#This Row],[Coût unitaire (Hors taxes)]]</f>
        <v>120</v>
      </c>
      <c r="J47" s="20">
        <v>15</v>
      </c>
      <c r="K47" s="20" t="s">
        <v>99</v>
      </c>
      <c r="L47" s="20" t="s">
        <v>129</v>
      </c>
    </row>
    <row r="48" spans="1:12" s="12" customFormat="1" ht="28.5" x14ac:dyDescent="0.25">
      <c r="A48" s="20">
        <v>5080</v>
      </c>
      <c r="B48" s="15" t="s">
        <v>98</v>
      </c>
      <c r="C48" s="20">
        <v>2</v>
      </c>
      <c r="D48" s="20" t="s">
        <v>341</v>
      </c>
      <c r="E48" s="17" t="s">
        <v>348</v>
      </c>
      <c r="F48" s="18" t="s">
        <v>355</v>
      </c>
      <c r="G48" s="20">
        <v>1</v>
      </c>
      <c r="H48" s="19">
        <v>60</v>
      </c>
      <c r="I48" s="19">
        <f>Tableau2[[#This Row],[Quantité]]*Tableau2[[#This Row],[Coût unitaire (Hors taxes)]]</f>
        <v>60</v>
      </c>
      <c r="J48" s="20">
        <v>15</v>
      </c>
      <c r="K48" s="20" t="s">
        <v>99</v>
      </c>
      <c r="L48" s="20" t="s">
        <v>129</v>
      </c>
    </row>
    <row r="49" spans="1:12" s="12" customFormat="1" ht="42.75" x14ac:dyDescent="0.25">
      <c r="A49" s="20">
        <v>5080</v>
      </c>
      <c r="B49" s="15" t="s">
        <v>98</v>
      </c>
      <c r="C49" s="20">
        <v>2</v>
      </c>
      <c r="D49" s="20" t="s">
        <v>341</v>
      </c>
      <c r="E49" s="17" t="s">
        <v>26</v>
      </c>
      <c r="F49" s="18" t="s">
        <v>291</v>
      </c>
      <c r="G49" s="20">
        <v>2</v>
      </c>
      <c r="H49" s="19">
        <v>38</v>
      </c>
      <c r="I49" s="19">
        <f>Tableau2[[#This Row],[Quantité]]*Tableau2[[#This Row],[Coût unitaire (Hors taxes)]]</f>
        <v>76</v>
      </c>
      <c r="J49" s="20">
        <v>15</v>
      </c>
      <c r="K49" s="20" t="s">
        <v>99</v>
      </c>
      <c r="L49" s="20" t="s">
        <v>129</v>
      </c>
    </row>
    <row r="50" spans="1:12" s="12" customFormat="1" ht="28.5" x14ac:dyDescent="0.25">
      <c r="A50" s="20">
        <v>5080</v>
      </c>
      <c r="B50" s="15" t="s">
        <v>98</v>
      </c>
      <c r="C50" s="20">
        <v>2</v>
      </c>
      <c r="D50" s="20" t="s">
        <v>341</v>
      </c>
      <c r="E50" s="17" t="s">
        <v>356</v>
      </c>
      <c r="F50" s="18" t="s">
        <v>357</v>
      </c>
      <c r="G50" s="20">
        <v>1</v>
      </c>
      <c r="H50" s="19">
        <v>2400</v>
      </c>
      <c r="I50" s="19">
        <f>Tableau2[[#This Row],[Quantité]]*Tableau2[[#This Row],[Coût unitaire (Hors taxes)]]</f>
        <v>2400</v>
      </c>
      <c r="J50" s="20">
        <v>25</v>
      </c>
      <c r="K50" s="20" t="s">
        <v>102</v>
      </c>
      <c r="L50" s="20" t="s">
        <v>129</v>
      </c>
    </row>
    <row r="51" spans="1:12" s="12" customFormat="1" ht="28.5" x14ac:dyDescent="0.25">
      <c r="A51" s="20">
        <v>5080</v>
      </c>
      <c r="B51" s="15" t="s">
        <v>98</v>
      </c>
      <c r="C51" s="20">
        <v>2</v>
      </c>
      <c r="D51" s="20" t="s">
        <v>341</v>
      </c>
      <c r="E51" s="17" t="s">
        <v>27</v>
      </c>
      <c r="F51" s="18" t="s">
        <v>358</v>
      </c>
      <c r="G51" s="20">
        <v>1</v>
      </c>
      <c r="H51" s="19">
        <v>1000</v>
      </c>
      <c r="I51" s="19">
        <f>Tableau2[[#This Row],[Quantité]]*Tableau2[[#This Row],[Coût unitaire (Hors taxes)]]</f>
        <v>1000</v>
      </c>
      <c r="J51" s="20">
        <v>20</v>
      </c>
      <c r="K51" s="20" t="s">
        <v>101</v>
      </c>
      <c r="L51" s="20" t="s">
        <v>129</v>
      </c>
    </row>
    <row r="52" spans="1:12" s="12" customFormat="1" ht="28.5" x14ac:dyDescent="0.25">
      <c r="A52" s="20">
        <v>5080</v>
      </c>
      <c r="B52" s="15" t="s">
        <v>98</v>
      </c>
      <c r="C52" s="20">
        <v>2</v>
      </c>
      <c r="D52" s="20" t="s">
        <v>341</v>
      </c>
      <c r="E52" s="17" t="s">
        <v>28</v>
      </c>
      <c r="F52" s="18" t="s">
        <v>29</v>
      </c>
      <c r="G52" s="20">
        <v>20</v>
      </c>
      <c r="H52" s="19">
        <v>8</v>
      </c>
      <c r="I52" s="19">
        <f>Tableau2[[#This Row],[Quantité]]*Tableau2[[#This Row],[Coût unitaire (Hors taxes)]]</f>
        <v>160</v>
      </c>
      <c r="J52" s="20">
        <v>2</v>
      </c>
      <c r="K52" s="20" t="s">
        <v>103</v>
      </c>
      <c r="L52" s="20" t="s">
        <v>129</v>
      </c>
    </row>
    <row r="53" spans="1:12" s="12" customFormat="1" ht="28.5" x14ac:dyDescent="0.25">
      <c r="A53" s="20">
        <v>5080</v>
      </c>
      <c r="B53" s="15" t="s">
        <v>98</v>
      </c>
      <c r="C53" s="20">
        <v>2</v>
      </c>
      <c r="D53" s="20" t="s">
        <v>341</v>
      </c>
      <c r="E53" s="17" t="s">
        <v>28</v>
      </c>
      <c r="F53" s="18" t="s">
        <v>359</v>
      </c>
      <c r="G53" s="20">
        <v>2</v>
      </c>
      <c r="H53" s="19">
        <v>32</v>
      </c>
      <c r="I53" s="19">
        <f>Tableau2[[#This Row],[Quantité]]*Tableau2[[#This Row],[Coût unitaire (Hors taxes)]]</f>
        <v>64</v>
      </c>
      <c r="J53" s="20">
        <v>10</v>
      </c>
      <c r="K53" s="20" t="s">
        <v>99</v>
      </c>
      <c r="L53" s="20" t="s">
        <v>129</v>
      </c>
    </row>
    <row r="54" spans="1:12" s="12" customFormat="1" ht="28.5" x14ac:dyDescent="0.25">
      <c r="A54" s="20">
        <v>5080</v>
      </c>
      <c r="B54" s="15" t="s">
        <v>98</v>
      </c>
      <c r="C54" s="20">
        <v>2</v>
      </c>
      <c r="D54" s="20" t="s">
        <v>341</v>
      </c>
      <c r="E54" s="17" t="s">
        <v>28</v>
      </c>
      <c r="F54" s="18" t="s">
        <v>30</v>
      </c>
      <c r="G54" s="20">
        <v>10</v>
      </c>
      <c r="H54" s="19">
        <v>5</v>
      </c>
      <c r="I54" s="19">
        <f>Tableau2[[#This Row],[Quantité]]*Tableau2[[#This Row],[Coût unitaire (Hors taxes)]]</f>
        <v>50</v>
      </c>
      <c r="J54" s="20">
        <v>5</v>
      </c>
      <c r="K54" s="20" t="s">
        <v>99</v>
      </c>
      <c r="L54" s="20" t="s">
        <v>129</v>
      </c>
    </row>
    <row r="55" spans="1:12" s="12" customFormat="1" ht="28.5" x14ac:dyDescent="0.25">
      <c r="A55" s="20">
        <v>5080</v>
      </c>
      <c r="B55" s="15" t="s">
        <v>98</v>
      </c>
      <c r="C55" s="20">
        <v>2</v>
      </c>
      <c r="D55" s="20" t="s">
        <v>341</v>
      </c>
      <c r="E55" s="17" t="s">
        <v>28</v>
      </c>
      <c r="F55" s="18" t="s">
        <v>32</v>
      </c>
      <c r="G55" s="20">
        <v>20</v>
      </c>
      <c r="H55" s="19">
        <v>145</v>
      </c>
      <c r="I55" s="19">
        <f>Tableau2[[#This Row],[Quantité]]*Tableau2[[#This Row],[Coût unitaire (Hors taxes)]]</f>
        <v>2900</v>
      </c>
      <c r="J55" s="20">
        <v>12</v>
      </c>
      <c r="K55" s="20" t="s">
        <v>104</v>
      </c>
      <c r="L55" s="20" t="s">
        <v>129</v>
      </c>
    </row>
    <row r="56" spans="1:12" s="12" customFormat="1" ht="28.5" x14ac:dyDescent="0.25">
      <c r="A56" s="20">
        <v>5080</v>
      </c>
      <c r="B56" s="15" t="s">
        <v>98</v>
      </c>
      <c r="C56" s="20">
        <v>2</v>
      </c>
      <c r="D56" s="20" t="s">
        <v>341</v>
      </c>
      <c r="E56" s="17" t="s">
        <v>28</v>
      </c>
      <c r="F56" s="18" t="s">
        <v>31</v>
      </c>
      <c r="G56" s="20">
        <v>1</v>
      </c>
      <c r="H56" s="19">
        <v>750</v>
      </c>
      <c r="I56" s="19">
        <f>Tableau2[[#This Row],[Quantité]]*Tableau2[[#This Row],[Coût unitaire (Hors taxes)]]</f>
        <v>750</v>
      </c>
      <c r="J56" s="20">
        <v>15</v>
      </c>
      <c r="K56" s="20" t="s">
        <v>99</v>
      </c>
      <c r="L56" s="20" t="s">
        <v>129</v>
      </c>
    </row>
    <row r="57" spans="1:12" s="12" customFormat="1" ht="28.5" x14ac:dyDescent="0.25">
      <c r="A57" s="20">
        <v>5080</v>
      </c>
      <c r="B57" s="15" t="s">
        <v>98</v>
      </c>
      <c r="C57" s="20">
        <v>2</v>
      </c>
      <c r="D57" s="20" t="s">
        <v>341</v>
      </c>
      <c r="E57" s="17" t="s">
        <v>33</v>
      </c>
      <c r="F57" s="18" t="s">
        <v>35</v>
      </c>
      <c r="G57" s="20">
        <v>20</v>
      </c>
      <c r="H57" s="19">
        <v>15</v>
      </c>
      <c r="I57" s="19">
        <f>Tableau2[[#This Row],[Quantité]]*Tableau2[[#This Row],[Coût unitaire (Hors taxes)]]</f>
        <v>300</v>
      </c>
      <c r="J57" s="20">
        <v>2</v>
      </c>
      <c r="K57" s="20" t="s">
        <v>106</v>
      </c>
      <c r="L57" s="20" t="s">
        <v>129</v>
      </c>
    </row>
    <row r="58" spans="1:12" s="12" customFormat="1" ht="28.5" x14ac:dyDescent="0.25">
      <c r="A58" s="20">
        <v>5080</v>
      </c>
      <c r="B58" s="15" t="s">
        <v>98</v>
      </c>
      <c r="C58" s="20">
        <v>2</v>
      </c>
      <c r="D58" s="20" t="s">
        <v>341</v>
      </c>
      <c r="E58" s="17" t="s">
        <v>33</v>
      </c>
      <c r="F58" s="18" t="s">
        <v>34</v>
      </c>
      <c r="G58" s="20">
        <v>2</v>
      </c>
      <c r="H58" s="19">
        <v>62</v>
      </c>
      <c r="I58" s="19">
        <f>Tableau2[[#This Row],[Quantité]]*Tableau2[[#This Row],[Coût unitaire (Hors taxes)]]</f>
        <v>124</v>
      </c>
      <c r="J58" s="20">
        <v>5</v>
      </c>
      <c r="K58" s="20" t="s">
        <v>105</v>
      </c>
      <c r="L58" s="20" t="s">
        <v>129</v>
      </c>
    </row>
    <row r="59" spans="1:12" s="12" customFormat="1" ht="28.5" x14ac:dyDescent="0.25">
      <c r="A59" s="20">
        <v>5080</v>
      </c>
      <c r="B59" s="15" t="s">
        <v>98</v>
      </c>
      <c r="C59" s="20">
        <v>2</v>
      </c>
      <c r="D59" s="20" t="s">
        <v>341</v>
      </c>
      <c r="E59" s="17" t="s">
        <v>36</v>
      </c>
      <c r="F59" s="18" t="s">
        <v>37</v>
      </c>
      <c r="G59" s="20">
        <v>1</v>
      </c>
      <c r="H59" s="19">
        <v>60</v>
      </c>
      <c r="I59" s="19">
        <f>Tableau2[[#This Row],[Quantité]]*Tableau2[[#This Row],[Coût unitaire (Hors taxes)]]</f>
        <v>60</v>
      </c>
      <c r="J59" s="20">
        <v>15</v>
      </c>
      <c r="K59" s="20" t="s">
        <v>99</v>
      </c>
      <c r="L59" s="20" t="s">
        <v>129</v>
      </c>
    </row>
    <row r="60" spans="1:12" s="12" customFormat="1" ht="28.5" x14ac:dyDescent="0.25">
      <c r="A60" s="20">
        <v>5080</v>
      </c>
      <c r="B60" s="15" t="s">
        <v>98</v>
      </c>
      <c r="C60" s="20">
        <v>2</v>
      </c>
      <c r="D60" s="20" t="s">
        <v>341</v>
      </c>
      <c r="E60" s="17" t="s">
        <v>360</v>
      </c>
      <c r="F60" s="18" t="s">
        <v>361</v>
      </c>
      <c r="G60" s="20">
        <v>1</v>
      </c>
      <c r="H60" s="19">
        <v>215</v>
      </c>
      <c r="I60" s="19">
        <f>Tableau2[[#This Row],[Quantité]]*Tableau2[[#This Row],[Coût unitaire (Hors taxes)]]</f>
        <v>215</v>
      </c>
      <c r="J60" s="20">
        <v>15</v>
      </c>
      <c r="K60" s="20" t="s">
        <v>99</v>
      </c>
      <c r="L60" s="20" t="s">
        <v>130</v>
      </c>
    </row>
    <row r="61" spans="1:12" s="12" customFormat="1" ht="28.5" x14ac:dyDescent="0.25">
      <c r="A61" s="20">
        <v>5080</v>
      </c>
      <c r="B61" s="15" t="s">
        <v>98</v>
      </c>
      <c r="C61" s="20">
        <v>2</v>
      </c>
      <c r="D61" s="20" t="s">
        <v>341</v>
      </c>
      <c r="E61" s="17" t="s">
        <v>38</v>
      </c>
      <c r="F61" s="18" t="s">
        <v>292</v>
      </c>
      <c r="G61" s="20">
        <v>3</v>
      </c>
      <c r="H61" s="19">
        <v>30</v>
      </c>
      <c r="I61" s="19">
        <f>Tableau2[[#This Row],[Quantité]]*Tableau2[[#This Row],[Coût unitaire (Hors taxes)]]</f>
        <v>90</v>
      </c>
      <c r="J61" s="20">
        <v>5</v>
      </c>
      <c r="K61" s="20" t="s">
        <v>107</v>
      </c>
      <c r="L61" s="20" t="s">
        <v>129</v>
      </c>
    </row>
    <row r="62" spans="1:12" s="12" customFormat="1" ht="28.5" x14ac:dyDescent="0.25">
      <c r="A62" s="20">
        <v>5080</v>
      </c>
      <c r="B62" s="15" t="s">
        <v>98</v>
      </c>
      <c r="C62" s="20">
        <v>2</v>
      </c>
      <c r="D62" s="20" t="s">
        <v>341</v>
      </c>
      <c r="E62" s="17" t="s">
        <v>39</v>
      </c>
      <c r="F62" s="18" t="s">
        <v>41</v>
      </c>
      <c r="G62" s="20">
        <v>4</v>
      </c>
      <c r="H62" s="19">
        <v>40</v>
      </c>
      <c r="I62" s="19">
        <f>Tableau2[[#This Row],[Quantité]]*Tableau2[[#This Row],[Coût unitaire (Hors taxes)]]</f>
        <v>160</v>
      </c>
      <c r="J62" s="20">
        <v>10</v>
      </c>
      <c r="K62" s="20" t="s">
        <v>108</v>
      </c>
      <c r="L62" s="20" t="s">
        <v>129</v>
      </c>
    </row>
    <row r="63" spans="1:12" s="12" customFormat="1" ht="42.75" x14ac:dyDescent="0.25">
      <c r="A63" s="20">
        <v>5080</v>
      </c>
      <c r="B63" s="15" t="s">
        <v>98</v>
      </c>
      <c r="C63" s="20">
        <v>2</v>
      </c>
      <c r="D63" s="20" t="s">
        <v>341</v>
      </c>
      <c r="E63" s="17" t="s">
        <v>39</v>
      </c>
      <c r="F63" s="18" t="s">
        <v>293</v>
      </c>
      <c r="G63" s="20">
        <v>1</v>
      </c>
      <c r="H63" s="19">
        <v>130</v>
      </c>
      <c r="I63" s="19">
        <f>Tableau2[[#This Row],[Quantité]]*Tableau2[[#This Row],[Coût unitaire (Hors taxes)]]</f>
        <v>130</v>
      </c>
      <c r="J63" s="20">
        <v>10</v>
      </c>
      <c r="K63" s="20" t="s">
        <v>108</v>
      </c>
      <c r="L63" s="20" t="s">
        <v>129</v>
      </c>
    </row>
    <row r="64" spans="1:12" s="12" customFormat="1" ht="28.5" x14ac:dyDescent="0.25">
      <c r="A64" s="20">
        <v>5080</v>
      </c>
      <c r="B64" s="15" t="s">
        <v>98</v>
      </c>
      <c r="C64" s="20">
        <v>2</v>
      </c>
      <c r="D64" s="20" t="s">
        <v>341</v>
      </c>
      <c r="E64" s="17" t="s">
        <v>39</v>
      </c>
      <c r="F64" s="18" t="s">
        <v>40</v>
      </c>
      <c r="G64" s="20">
        <v>2</v>
      </c>
      <c r="H64" s="19">
        <v>122</v>
      </c>
      <c r="I64" s="19">
        <f>Tableau2[[#This Row],[Quantité]]*Tableau2[[#This Row],[Coût unitaire (Hors taxes)]]</f>
        <v>244</v>
      </c>
      <c r="J64" s="20">
        <v>8</v>
      </c>
      <c r="K64" s="20" t="s">
        <v>109</v>
      </c>
      <c r="L64" s="20" t="s">
        <v>129</v>
      </c>
    </row>
    <row r="65" spans="1:12" s="12" customFormat="1" ht="28.5" x14ac:dyDescent="0.25">
      <c r="A65" s="20">
        <v>5080</v>
      </c>
      <c r="B65" s="15" t="s">
        <v>98</v>
      </c>
      <c r="C65" s="20">
        <v>2</v>
      </c>
      <c r="D65" s="20" t="s">
        <v>341</v>
      </c>
      <c r="E65" s="17" t="s">
        <v>42</v>
      </c>
      <c r="F65" s="18" t="s">
        <v>43</v>
      </c>
      <c r="G65" s="20">
        <v>10</v>
      </c>
      <c r="H65" s="19">
        <v>28</v>
      </c>
      <c r="I65" s="19">
        <f>Tableau2[[#This Row],[Quantité]]*Tableau2[[#This Row],[Coût unitaire (Hors taxes)]]</f>
        <v>280</v>
      </c>
      <c r="J65" s="20">
        <v>20</v>
      </c>
      <c r="K65" s="20" t="s">
        <v>110</v>
      </c>
      <c r="L65" s="20" t="s">
        <v>129</v>
      </c>
    </row>
    <row r="66" spans="1:12" s="12" customFormat="1" ht="28.5" x14ac:dyDescent="0.25">
      <c r="A66" s="20">
        <v>5080</v>
      </c>
      <c r="B66" s="15" t="s">
        <v>98</v>
      </c>
      <c r="C66" s="20">
        <v>2</v>
      </c>
      <c r="D66" s="20" t="s">
        <v>341</v>
      </c>
      <c r="E66" s="17" t="s">
        <v>42</v>
      </c>
      <c r="F66" s="18" t="s">
        <v>44</v>
      </c>
      <c r="G66" s="20">
        <v>3</v>
      </c>
      <c r="H66" s="19">
        <v>25</v>
      </c>
      <c r="I66" s="19">
        <f>Tableau2[[#This Row],[Quantité]]*Tableau2[[#This Row],[Coût unitaire (Hors taxes)]]</f>
        <v>75</v>
      </c>
      <c r="J66" s="20">
        <v>15</v>
      </c>
      <c r="K66" s="20" t="s">
        <v>111</v>
      </c>
      <c r="L66" s="20" t="s">
        <v>129</v>
      </c>
    </row>
    <row r="67" spans="1:12" s="12" customFormat="1" ht="28.5" x14ac:dyDescent="0.25">
      <c r="A67" s="20">
        <v>5080</v>
      </c>
      <c r="B67" s="15" t="s">
        <v>98</v>
      </c>
      <c r="C67" s="20">
        <v>2</v>
      </c>
      <c r="D67" s="20" t="s">
        <v>341</v>
      </c>
      <c r="E67" s="17" t="s">
        <v>45</v>
      </c>
      <c r="F67" s="18" t="s">
        <v>46</v>
      </c>
      <c r="G67" s="20">
        <v>1</v>
      </c>
      <c r="H67" s="19">
        <v>75</v>
      </c>
      <c r="I67" s="19">
        <f>Tableau2[[#This Row],[Quantité]]*Tableau2[[#This Row],[Coût unitaire (Hors taxes)]]</f>
        <v>75</v>
      </c>
      <c r="J67" s="20">
        <v>25</v>
      </c>
      <c r="K67" s="20" t="s">
        <v>99</v>
      </c>
      <c r="L67" s="20" t="s">
        <v>129</v>
      </c>
    </row>
    <row r="68" spans="1:12" s="12" customFormat="1" ht="28.5" x14ac:dyDescent="0.25">
      <c r="A68" s="20">
        <v>5080</v>
      </c>
      <c r="B68" s="15" t="s">
        <v>98</v>
      </c>
      <c r="C68" s="20">
        <v>2</v>
      </c>
      <c r="D68" s="20" t="s">
        <v>341</v>
      </c>
      <c r="E68" s="17" t="s">
        <v>54</v>
      </c>
      <c r="F68" s="18" t="s">
        <v>294</v>
      </c>
      <c r="G68" s="20">
        <v>20</v>
      </c>
      <c r="H68" s="19">
        <v>115</v>
      </c>
      <c r="I68" s="19">
        <f>Tableau2[[#This Row],[Quantité]]*Tableau2[[#This Row],[Coût unitaire (Hors taxes)]]</f>
        <v>2300</v>
      </c>
      <c r="J68" s="20">
        <v>25</v>
      </c>
      <c r="K68" s="20" t="s">
        <v>112</v>
      </c>
      <c r="L68" s="20" t="s">
        <v>129</v>
      </c>
    </row>
    <row r="69" spans="1:12" s="12" customFormat="1" ht="28.5" x14ac:dyDescent="0.25">
      <c r="A69" s="20">
        <v>5080</v>
      </c>
      <c r="B69" s="15" t="s">
        <v>98</v>
      </c>
      <c r="C69" s="20">
        <v>2</v>
      </c>
      <c r="D69" s="20" t="s">
        <v>341</v>
      </c>
      <c r="E69" s="17" t="s">
        <v>54</v>
      </c>
      <c r="F69" s="18" t="s">
        <v>55</v>
      </c>
      <c r="G69" s="20">
        <v>1</v>
      </c>
      <c r="H69" s="19">
        <v>75</v>
      </c>
      <c r="I69" s="19">
        <f>Tableau2[[#This Row],[Quantité]]*Tableau2[[#This Row],[Coût unitaire (Hors taxes)]]</f>
        <v>75</v>
      </c>
      <c r="J69" s="20">
        <v>15</v>
      </c>
      <c r="K69" s="20" t="s">
        <v>99</v>
      </c>
      <c r="L69" s="20" t="s">
        <v>129</v>
      </c>
    </row>
    <row r="70" spans="1:12" s="12" customFormat="1" ht="28.5" x14ac:dyDescent="0.25">
      <c r="A70" s="20">
        <v>5080</v>
      </c>
      <c r="B70" s="15" t="s">
        <v>98</v>
      </c>
      <c r="C70" s="20">
        <v>2</v>
      </c>
      <c r="D70" s="20" t="s">
        <v>341</v>
      </c>
      <c r="E70" s="17" t="s">
        <v>362</v>
      </c>
      <c r="F70" s="18" t="s">
        <v>295</v>
      </c>
      <c r="G70" s="20">
        <v>4</v>
      </c>
      <c r="H70" s="19">
        <v>18</v>
      </c>
      <c r="I70" s="19">
        <f>Tableau2[[#This Row],[Quantité]]*Tableau2[[#This Row],[Coût unitaire (Hors taxes)]]</f>
        <v>72</v>
      </c>
      <c r="J70" s="20">
        <v>20</v>
      </c>
      <c r="K70" s="20" t="s">
        <v>113</v>
      </c>
      <c r="L70" s="20" t="s">
        <v>129</v>
      </c>
    </row>
    <row r="71" spans="1:12" s="12" customFormat="1" ht="28.5" x14ac:dyDescent="0.25">
      <c r="A71" s="20">
        <v>5080</v>
      </c>
      <c r="B71" s="15" t="s">
        <v>98</v>
      </c>
      <c r="C71" s="20">
        <v>2</v>
      </c>
      <c r="D71" s="20" t="s">
        <v>341</v>
      </c>
      <c r="E71" s="17" t="s">
        <v>363</v>
      </c>
      <c r="F71" s="18" t="s">
        <v>364</v>
      </c>
      <c r="G71" s="20">
        <v>1</v>
      </c>
      <c r="H71" s="19">
        <v>85</v>
      </c>
      <c r="I71" s="19">
        <f>Tableau2[[#This Row],[Quantité]]*Tableau2[[#This Row],[Coût unitaire (Hors taxes)]]</f>
        <v>85</v>
      </c>
      <c r="J71" s="20">
        <v>10</v>
      </c>
      <c r="K71" s="20" t="s">
        <v>99</v>
      </c>
      <c r="L71" s="20" t="s">
        <v>129</v>
      </c>
    </row>
    <row r="72" spans="1:12" s="12" customFormat="1" ht="42.75" x14ac:dyDescent="0.25">
      <c r="A72" s="20">
        <v>5080</v>
      </c>
      <c r="B72" s="15" t="s">
        <v>98</v>
      </c>
      <c r="C72" s="20">
        <v>2</v>
      </c>
      <c r="D72" s="20" t="s">
        <v>341</v>
      </c>
      <c r="E72" s="17" t="s">
        <v>57</v>
      </c>
      <c r="F72" s="18" t="s">
        <v>296</v>
      </c>
      <c r="G72" s="20">
        <v>2</v>
      </c>
      <c r="H72" s="19">
        <v>55</v>
      </c>
      <c r="I72" s="19">
        <f>Tableau2[[#This Row],[Quantité]]*Tableau2[[#This Row],[Coût unitaire (Hors taxes)]]</f>
        <v>110</v>
      </c>
      <c r="J72" s="20">
        <v>8</v>
      </c>
      <c r="K72" s="20" t="s">
        <v>114</v>
      </c>
      <c r="L72" s="20" t="s">
        <v>129</v>
      </c>
    </row>
    <row r="73" spans="1:12" s="12" customFormat="1" ht="28.5" x14ac:dyDescent="0.25">
      <c r="A73" s="20">
        <v>5080</v>
      </c>
      <c r="B73" s="15" t="s">
        <v>98</v>
      </c>
      <c r="C73" s="20">
        <v>2</v>
      </c>
      <c r="D73" s="20" t="s">
        <v>341</v>
      </c>
      <c r="E73" s="17" t="s">
        <v>58</v>
      </c>
      <c r="F73" s="18" t="s">
        <v>297</v>
      </c>
      <c r="G73" s="20">
        <v>12</v>
      </c>
      <c r="H73" s="19">
        <v>25</v>
      </c>
      <c r="I73" s="19">
        <f>Tableau2[[#This Row],[Quantité]]*Tableau2[[#This Row],[Coût unitaire (Hors taxes)]]</f>
        <v>300</v>
      </c>
      <c r="J73" s="20">
        <v>10</v>
      </c>
      <c r="K73" s="20" t="s">
        <v>112</v>
      </c>
      <c r="L73" s="20" t="s">
        <v>129</v>
      </c>
    </row>
    <row r="74" spans="1:12" s="12" customFormat="1" ht="28.5" x14ac:dyDescent="0.25">
      <c r="A74" s="20">
        <v>5080</v>
      </c>
      <c r="B74" s="15" t="s">
        <v>98</v>
      </c>
      <c r="C74" s="20">
        <v>2</v>
      </c>
      <c r="D74" s="20" t="s">
        <v>341</v>
      </c>
      <c r="E74" s="17" t="s">
        <v>58</v>
      </c>
      <c r="F74" s="18" t="s">
        <v>59</v>
      </c>
      <c r="G74" s="20">
        <v>6</v>
      </c>
      <c r="H74" s="19">
        <v>30</v>
      </c>
      <c r="I74" s="19">
        <f>Tableau2[[#This Row],[Quantité]]*Tableau2[[#This Row],[Coût unitaire (Hors taxes)]]</f>
        <v>180</v>
      </c>
      <c r="J74" s="20">
        <v>10</v>
      </c>
      <c r="K74" s="20" t="s">
        <v>112</v>
      </c>
      <c r="L74" s="20" t="s">
        <v>129</v>
      </c>
    </row>
    <row r="75" spans="1:12" s="12" customFormat="1" ht="28.5" x14ac:dyDescent="0.25">
      <c r="A75" s="20">
        <v>5080</v>
      </c>
      <c r="B75" s="15" t="s">
        <v>98</v>
      </c>
      <c r="C75" s="20">
        <v>2</v>
      </c>
      <c r="D75" s="20" t="s">
        <v>341</v>
      </c>
      <c r="E75" s="17" t="s">
        <v>60</v>
      </c>
      <c r="F75" s="18" t="s">
        <v>298</v>
      </c>
      <c r="G75" s="20">
        <v>4</v>
      </c>
      <c r="H75" s="19">
        <v>9</v>
      </c>
      <c r="I75" s="19">
        <f>Tableau2[[#This Row],[Quantité]]*Tableau2[[#This Row],[Coût unitaire (Hors taxes)]]</f>
        <v>36</v>
      </c>
      <c r="J75" s="20">
        <v>10</v>
      </c>
      <c r="K75" s="20" t="s">
        <v>105</v>
      </c>
      <c r="L75" s="20" t="s">
        <v>129</v>
      </c>
    </row>
    <row r="76" spans="1:12" s="12" customFormat="1" ht="28.5" x14ac:dyDescent="0.25">
      <c r="A76" s="20">
        <v>5080</v>
      </c>
      <c r="B76" s="15" t="s">
        <v>98</v>
      </c>
      <c r="C76" s="20">
        <v>2</v>
      </c>
      <c r="D76" s="20" t="s">
        <v>341</v>
      </c>
      <c r="E76" s="17" t="s">
        <v>61</v>
      </c>
      <c r="F76" s="18" t="s">
        <v>62</v>
      </c>
      <c r="G76" s="20">
        <v>1</v>
      </c>
      <c r="H76" s="19">
        <v>0</v>
      </c>
      <c r="I76" s="19">
        <f>Tableau2[[#This Row],[Quantité]]*Tableau2[[#This Row],[Coût unitaire (Hors taxes)]]</f>
        <v>0</v>
      </c>
      <c r="J76" s="20">
        <v>0</v>
      </c>
      <c r="K76" s="20" t="s">
        <v>115</v>
      </c>
      <c r="L76" s="20" t="s">
        <v>129</v>
      </c>
    </row>
    <row r="77" spans="1:12" s="12" customFormat="1" ht="28.5" x14ac:dyDescent="0.25">
      <c r="A77" s="20">
        <v>5080</v>
      </c>
      <c r="B77" s="15" t="s">
        <v>98</v>
      </c>
      <c r="C77" s="20">
        <v>2</v>
      </c>
      <c r="D77" s="20" t="s">
        <v>341</v>
      </c>
      <c r="E77" s="17" t="s">
        <v>63</v>
      </c>
      <c r="F77" s="18" t="s">
        <v>64</v>
      </c>
      <c r="G77" s="20">
        <v>1</v>
      </c>
      <c r="H77" s="19">
        <v>1000</v>
      </c>
      <c r="I77" s="19">
        <f>Tableau2[[#This Row],[Quantité]]*Tableau2[[#This Row],[Coût unitaire (Hors taxes)]]</f>
        <v>1000</v>
      </c>
      <c r="J77" s="20">
        <v>5</v>
      </c>
      <c r="K77" s="20" t="s">
        <v>99</v>
      </c>
      <c r="L77" s="20" t="s">
        <v>132</v>
      </c>
    </row>
    <row r="78" spans="1:12" s="12" customFormat="1" ht="42.75" x14ac:dyDescent="0.25">
      <c r="A78" s="20">
        <v>5080</v>
      </c>
      <c r="B78" s="15" t="s">
        <v>98</v>
      </c>
      <c r="C78" s="20">
        <v>2</v>
      </c>
      <c r="D78" s="20" t="s">
        <v>341</v>
      </c>
      <c r="E78" s="17" t="s">
        <v>365</v>
      </c>
      <c r="F78" s="18" t="s">
        <v>366</v>
      </c>
      <c r="G78" s="20">
        <v>2</v>
      </c>
      <c r="H78" s="19">
        <v>45</v>
      </c>
      <c r="I78" s="19">
        <f>Tableau2[[#This Row],[Quantité]]*Tableau2[[#This Row],[Coût unitaire (Hors taxes)]]</f>
        <v>90</v>
      </c>
      <c r="J78" s="20"/>
      <c r="K78" s="20" t="s">
        <v>116</v>
      </c>
      <c r="L78" s="20" t="s">
        <v>131</v>
      </c>
    </row>
    <row r="79" spans="1:12" s="12" customFormat="1" ht="42.75" x14ac:dyDescent="0.25">
      <c r="A79" s="20">
        <v>5080</v>
      </c>
      <c r="B79" s="15" t="s">
        <v>98</v>
      </c>
      <c r="C79" s="20">
        <v>2</v>
      </c>
      <c r="D79" s="20" t="s">
        <v>341</v>
      </c>
      <c r="E79" s="17" t="s">
        <v>65</v>
      </c>
      <c r="F79" s="18" t="s">
        <v>299</v>
      </c>
      <c r="G79" s="20">
        <v>2</v>
      </c>
      <c r="H79" s="19">
        <v>40</v>
      </c>
      <c r="I79" s="19">
        <f>Tableau2[[#This Row],[Quantité]]*Tableau2[[#This Row],[Coût unitaire (Hors taxes)]]</f>
        <v>80</v>
      </c>
      <c r="J79" s="20">
        <v>10</v>
      </c>
      <c r="K79" s="20" t="s">
        <v>99</v>
      </c>
      <c r="L79" s="20" t="s">
        <v>129</v>
      </c>
    </row>
    <row r="80" spans="1:12" s="12" customFormat="1" ht="28.5" x14ac:dyDescent="0.25">
      <c r="A80" s="20">
        <v>5080</v>
      </c>
      <c r="B80" s="15" t="s">
        <v>98</v>
      </c>
      <c r="C80" s="20">
        <v>2</v>
      </c>
      <c r="D80" s="20" t="s">
        <v>341</v>
      </c>
      <c r="E80" s="17" t="s">
        <v>66</v>
      </c>
      <c r="F80" s="18" t="s">
        <v>300</v>
      </c>
      <c r="G80" s="20">
        <v>1</v>
      </c>
      <c r="H80" s="19">
        <v>3600</v>
      </c>
      <c r="I80" s="19">
        <f>Tableau2[[#This Row],[Quantité]]*Tableau2[[#This Row],[Coût unitaire (Hors taxes)]]</f>
        <v>3600</v>
      </c>
      <c r="J80" s="20">
        <v>25</v>
      </c>
      <c r="K80" s="20" t="s">
        <v>117</v>
      </c>
      <c r="L80" s="20" t="s">
        <v>129</v>
      </c>
    </row>
    <row r="81" spans="1:12" s="12" customFormat="1" ht="28.5" x14ac:dyDescent="0.25">
      <c r="A81" s="20">
        <v>5080</v>
      </c>
      <c r="B81" s="15" t="s">
        <v>98</v>
      </c>
      <c r="C81" s="20">
        <v>2</v>
      </c>
      <c r="D81" s="20" t="s">
        <v>341</v>
      </c>
      <c r="E81" s="17" t="s">
        <v>67</v>
      </c>
      <c r="F81" s="18" t="s">
        <v>68</v>
      </c>
      <c r="G81" s="20">
        <v>11</v>
      </c>
      <c r="H81" s="19">
        <v>1000</v>
      </c>
      <c r="I81" s="19">
        <f>Tableau2[[#This Row],[Quantité]]*Tableau2[[#This Row],[Coût unitaire (Hors taxes)]]</f>
        <v>11000</v>
      </c>
      <c r="J81" s="20">
        <v>5</v>
      </c>
      <c r="K81" s="20" t="s">
        <v>99</v>
      </c>
      <c r="L81" s="20" t="s">
        <v>130</v>
      </c>
    </row>
    <row r="82" spans="1:12" s="12" customFormat="1" ht="42.75" x14ac:dyDescent="0.25">
      <c r="A82" s="20">
        <v>5080</v>
      </c>
      <c r="B82" s="15" t="s">
        <v>98</v>
      </c>
      <c r="C82" s="20">
        <v>2</v>
      </c>
      <c r="D82" s="20" t="s">
        <v>341</v>
      </c>
      <c r="E82" s="17" t="s">
        <v>69</v>
      </c>
      <c r="F82" s="18" t="s">
        <v>367</v>
      </c>
      <c r="G82" s="20">
        <v>4</v>
      </c>
      <c r="H82" s="19">
        <v>5700</v>
      </c>
      <c r="I82" s="19">
        <f>Tableau2[[#This Row],[Quantité]]*Tableau2[[#This Row],[Coût unitaire (Hors taxes)]]</f>
        <v>22800</v>
      </c>
      <c r="J82" s="20">
        <v>25</v>
      </c>
      <c r="K82" s="20" t="s">
        <v>118</v>
      </c>
      <c r="L82" s="20" t="s">
        <v>129</v>
      </c>
    </row>
    <row r="83" spans="1:12" s="12" customFormat="1" ht="28.5" x14ac:dyDescent="0.25">
      <c r="A83" s="20">
        <v>5080</v>
      </c>
      <c r="B83" s="15" t="s">
        <v>98</v>
      </c>
      <c r="C83" s="20">
        <v>2</v>
      </c>
      <c r="D83" s="20" t="s">
        <v>341</v>
      </c>
      <c r="E83" s="17" t="s">
        <v>69</v>
      </c>
      <c r="F83" s="18" t="s">
        <v>70</v>
      </c>
      <c r="G83" s="20">
        <v>1</v>
      </c>
      <c r="H83" s="19">
        <v>700</v>
      </c>
      <c r="I83" s="19">
        <f>Tableau2[[#This Row],[Quantité]]*Tableau2[[#This Row],[Coût unitaire (Hors taxes)]]</f>
        <v>700</v>
      </c>
      <c r="J83" s="20">
        <v>25</v>
      </c>
      <c r="K83" s="20" t="s">
        <v>108</v>
      </c>
      <c r="L83" s="20" t="s">
        <v>129</v>
      </c>
    </row>
    <row r="84" spans="1:12" s="12" customFormat="1" ht="42.75" x14ac:dyDescent="0.25">
      <c r="A84" s="20">
        <v>5080</v>
      </c>
      <c r="B84" s="15" t="s">
        <v>98</v>
      </c>
      <c r="C84" s="20">
        <v>2</v>
      </c>
      <c r="D84" s="20" t="s">
        <v>341</v>
      </c>
      <c r="E84" s="17" t="s">
        <v>368</v>
      </c>
      <c r="F84" s="18" t="s">
        <v>369</v>
      </c>
      <c r="G84" s="20">
        <v>1</v>
      </c>
      <c r="H84" s="19">
        <v>11000</v>
      </c>
      <c r="I84" s="19">
        <f>Tableau2[[#This Row],[Quantité]]*Tableau2[[#This Row],[Coût unitaire (Hors taxes)]]</f>
        <v>11000</v>
      </c>
      <c r="J84" s="20">
        <v>25</v>
      </c>
      <c r="K84" s="20" t="s">
        <v>118</v>
      </c>
      <c r="L84" s="20" t="s">
        <v>129</v>
      </c>
    </row>
    <row r="85" spans="1:12" s="12" customFormat="1" ht="57" x14ac:dyDescent="0.25">
      <c r="A85" s="20">
        <v>5080</v>
      </c>
      <c r="B85" s="15" t="s">
        <v>98</v>
      </c>
      <c r="C85" s="20">
        <v>2</v>
      </c>
      <c r="D85" s="20" t="s">
        <v>341</v>
      </c>
      <c r="E85" s="17" t="s">
        <v>368</v>
      </c>
      <c r="F85" s="18" t="s">
        <v>370</v>
      </c>
      <c r="G85" s="20">
        <v>1</v>
      </c>
      <c r="H85" s="19">
        <v>23000</v>
      </c>
      <c r="I85" s="19">
        <f>Tableau2[[#This Row],[Quantité]]*Tableau2[[#This Row],[Coût unitaire (Hors taxes)]]</f>
        <v>23000</v>
      </c>
      <c r="J85" s="20">
        <v>25</v>
      </c>
      <c r="K85" s="20" t="s">
        <v>118</v>
      </c>
      <c r="L85" s="20" t="s">
        <v>129</v>
      </c>
    </row>
    <row r="86" spans="1:12" s="12" customFormat="1" ht="57.75" customHeight="1" x14ac:dyDescent="0.25">
      <c r="A86" s="20">
        <v>5080</v>
      </c>
      <c r="B86" s="15" t="s">
        <v>98</v>
      </c>
      <c r="C86" s="20">
        <v>2</v>
      </c>
      <c r="D86" s="20" t="s">
        <v>341</v>
      </c>
      <c r="E86" s="17" t="s">
        <v>368</v>
      </c>
      <c r="F86" s="18" t="s">
        <v>371</v>
      </c>
      <c r="G86" s="20">
        <v>1</v>
      </c>
      <c r="H86" s="19">
        <v>5400</v>
      </c>
      <c r="I86" s="19">
        <f>Tableau2[[#This Row],[Quantité]]*Tableau2[[#This Row],[Coût unitaire (Hors taxes)]]</f>
        <v>5400</v>
      </c>
      <c r="J86" s="20">
        <v>25</v>
      </c>
      <c r="K86" s="20" t="s">
        <v>118</v>
      </c>
      <c r="L86" s="20" t="s">
        <v>129</v>
      </c>
    </row>
    <row r="87" spans="1:12" s="12" customFormat="1" ht="42.75" x14ac:dyDescent="0.25">
      <c r="A87" s="20">
        <v>5080</v>
      </c>
      <c r="B87" s="15" t="s">
        <v>98</v>
      </c>
      <c r="C87" s="20">
        <v>2</v>
      </c>
      <c r="D87" s="20" t="s">
        <v>341</v>
      </c>
      <c r="E87" s="17" t="s">
        <v>368</v>
      </c>
      <c r="F87" s="18" t="s">
        <v>372</v>
      </c>
      <c r="G87" s="20">
        <v>9</v>
      </c>
      <c r="H87" s="19">
        <v>3600</v>
      </c>
      <c r="I87" s="19">
        <f>Tableau2[[#This Row],[Quantité]]*Tableau2[[#This Row],[Coût unitaire (Hors taxes)]]</f>
        <v>32400</v>
      </c>
      <c r="J87" s="20">
        <v>25</v>
      </c>
      <c r="K87" s="20" t="s">
        <v>118</v>
      </c>
      <c r="L87" s="20" t="s">
        <v>129</v>
      </c>
    </row>
    <row r="88" spans="1:12" s="12" customFormat="1" ht="28.5" x14ac:dyDescent="0.25">
      <c r="A88" s="20">
        <v>5080</v>
      </c>
      <c r="B88" s="15" t="s">
        <v>98</v>
      </c>
      <c r="C88" s="20">
        <v>2</v>
      </c>
      <c r="D88" s="20" t="s">
        <v>341</v>
      </c>
      <c r="E88" s="17" t="s">
        <v>71</v>
      </c>
      <c r="F88" s="18" t="s">
        <v>72</v>
      </c>
      <c r="G88" s="20">
        <v>1</v>
      </c>
      <c r="H88" s="19">
        <v>1000</v>
      </c>
      <c r="I88" s="19">
        <f>Tableau2[[#This Row],[Quantité]]*Tableau2[[#This Row],[Coût unitaire (Hors taxes)]]</f>
        <v>1000</v>
      </c>
      <c r="J88" s="20">
        <v>15</v>
      </c>
      <c r="K88" s="20" t="s">
        <v>99</v>
      </c>
      <c r="L88" s="20" t="s">
        <v>130</v>
      </c>
    </row>
    <row r="89" spans="1:12" s="12" customFormat="1" ht="28.5" x14ac:dyDescent="0.25">
      <c r="A89" s="20">
        <v>5080</v>
      </c>
      <c r="B89" s="15" t="s">
        <v>98</v>
      </c>
      <c r="C89" s="20">
        <v>2</v>
      </c>
      <c r="D89" s="20" t="s">
        <v>341</v>
      </c>
      <c r="E89" s="17" t="s">
        <v>73</v>
      </c>
      <c r="F89" s="18" t="s">
        <v>74</v>
      </c>
      <c r="G89" s="20">
        <v>6</v>
      </c>
      <c r="H89" s="19">
        <v>14</v>
      </c>
      <c r="I89" s="19">
        <f>Tableau2[[#This Row],[Quantité]]*Tableau2[[#This Row],[Coût unitaire (Hors taxes)]]</f>
        <v>84</v>
      </c>
      <c r="J89" s="20">
        <v>12</v>
      </c>
      <c r="K89" s="20" t="s">
        <v>99</v>
      </c>
      <c r="L89" s="20" t="s">
        <v>129</v>
      </c>
    </row>
    <row r="90" spans="1:12" s="12" customFormat="1" ht="28.5" x14ac:dyDescent="0.25">
      <c r="A90" s="20">
        <v>5080</v>
      </c>
      <c r="B90" s="15" t="s">
        <v>98</v>
      </c>
      <c r="C90" s="20">
        <v>2</v>
      </c>
      <c r="D90" s="20" t="s">
        <v>341</v>
      </c>
      <c r="E90" s="17" t="s">
        <v>373</v>
      </c>
      <c r="F90" s="18" t="s">
        <v>374</v>
      </c>
      <c r="G90" s="20">
        <v>4</v>
      </c>
      <c r="H90" s="19">
        <v>20</v>
      </c>
      <c r="I90" s="19">
        <f>Tableau2[[#This Row],[Quantité]]*Tableau2[[#This Row],[Coût unitaire (Hors taxes)]]</f>
        <v>80</v>
      </c>
      <c r="J90" s="20">
        <v>15</v>
      </c>
      <c r="K90" s="20" t="s">
        <v>99</v>
      </c>
      <c r="L90" s="20" t="s">
        <v>129</v>
      </c>
    </row>
    <row r="91" spans="1:12" s="12" customFormat="1" ht="28.5" x14ac:dyDescent="0.25">
      <c r="A91" s="20">
        <v>5080</v>
      </c>
      <c r="B91" s="15" t="s">
        <v>98</v>
      </c>
      <c r="C91" s="20">
        <v>2</v>
      </c>
      <c r="D91" s="20" t="s">
        <v>341</v>
      </c>
      <c r="E91" s="17" t="s">
        <v>375</v>
      </c>
      <c r="F91" s="18" t="s">
        <v>376</v>
      </c>
      <c r="G91" s="20">
        <v>4</v>
      </c>
      <c r="H91" s="19">
        <v>185</v>
      </c>
      <c r="I91" s="19">
        <f>Tableau2[[#This Row],[Quantité]]*Tableau2[[#This Row],[Coût unitaire (Hors taxes)]]</f>
        <v>740</v>
      </c>
      <c r="J91" s="20">
        <v>25</v>
      </c>
      <c r="K91" s="20" t="s">
        <v>108</v>
      </c>
      <c r="L91" s="20" t="s">
        <v>129</v>
      </c>
    </row>
    <row r="92" spans="1:12" s="12" customFormat="1" ht="28.5" x14ac:dyDescent="0.25">
      <c r="A92" s="20">
        <v>5080</v>
      </c>
      <c r="B92" s="15" t="s">
        <v>98</v>
      </c>
      <c r="C92" s="20">
        <v>2</v>
      </c>
      <c r="D92" s="20" t="s">
        <v>341</v>
      </c>
      <c r="E92" s="17" t="s">
        <v>375</v>
      </c>
      <c r="F92" s="18" t="s">
        <v>377</v>
      </c>
      <c r="G92" s="20">
        <v>1</v>
      </c>
      <c r="H92" s="19">
        <v>55</v>
      </c>
      <c r="I92" s="19">
        <f>Tableau2[[#This Row],[Quantité]]*Tableau2[[#This Row],[Coût unitaire (Hors taxes)]]</f>
        <v>55</v>
      </c>
      <c r="J92" s="20">
        <v>10</v>
      </c>
      <c r="K92" s="20" t="s">
        <v>99</v>
      </c>
      <c r="L92" s="20" t="s">
        <v>129</v>
      </c>
    </row>
    <row r="93" spans="1:12" s="12" customFormat="1" ht="28.5" x14ac:dyDescent="0.25">
      <c r="A93" s="20">
        <v>5080</v>
      </c>
      <c r="B93" s="15" t="s">
        <v>98</v>
      </c>
      <c r="C93" s="20">
        <v>2</v>
      </c>
      <c r="D93" s="20" t="s">
        <v>341</v>
      </c>
      <c r="E93" s="17" t="s">
        <v>375</v>
      </c>
      <c r="F93" s="18" t="s">
        <v>378</v>
      </c>
      <c r="G93" s="20">
        <v>3</v>
      </c>
      <c r="H93" s="19">
        <v>80</v>
      </c>
      <c r="I93" s="19">
        <f>Tableau2[[#This Row],[Quantité]]*Tableau2[[#This Row],[Coût unitaire (Hors taxes)]]</f>
        <v>240</v>
      </c>
      <c r="J93" s="20">
        <v>10</v>
      </c>
      <c r="K93" s="20" t="s">
        <v>107</v>
      </c>
      <c r="L93" s="20" t="s">
        <v>129</v>
      </c>
    </row>
    <row r="94" spans="1:12" s="12" customFormat="1" ht="42.75" x14ac:dyDescent="0.25">
      <c r="A94" s="20">
        <v>5080</v>
      </c>
      <c r="B94" s="15" t="s">
        <v>98</v>
      </c>
      <c r="C94" s="20">
        <v>2</v>
      </c>
      <c r="D94" s="20" t="s">
        <v>341</v>
      </c>
      <c r="E94" s="17" t="s">
        <v>379</v>
      </c>
      <c r="F94" s="18" t="s">
        <v>380</v>
      </c>
      <c r="G94" s="20">
        <v>2</v>
      </c>
      <c r="H94" s="19">
        <v>18</v>
      </c>
      <c r="I94" s="19">
        <f>Tableau2[[#This Row],[Quantité]]*Tableau2[[#This Row],[Coût unitaire (Hors taxes)]]</f>
        <v>36</v>
      </c>
      <c r="J94" s="20">
        <v>8</v>
      </c>
      <c r="K94" s="20" t="s">
        <v>114</v>
      </c>
      <c r="L94" s="20" t="s">
        <v>129</v>
      </c>
    </row>
    <row r="95" spans="1:12" s="12" customFormat="1" ht="57" x14ac:dyDescent="0.25">
      <c r="A95" s="20">
        <v>5080</v>
      </c>
      <c r="B95" s="15" t="s">
        <v>98</v>
      </c>
      <c r="C95" s="20">
        <v>2</v>
      </c>
      <c r="D95" s="20" t="s">
        <v>341</v>
      </c>
      <c r="E95" s="17" t="s">
        <v>75</v>
      </c>
      <c r="F95" s="18" t="s">
        <v>76</v>
      </c>
      <c r="G95" s="20">
        <v>11</v>
      </c>
      <c r="H95" s="19">
        <v>2200</v>
      </c>
      <c r="I95" s="19">
        <f>Tableau2[[#This Row],[Quantité]]*Tableau2[[#This Row],[Coût unitaire (Hors taxes)]]</f>
        <v>24200</v>
      </c>
      <c r="J95" s="20">
        <v>5</v>
      </c>
      <c r="K95" s="20" t="s">
        <v>119</v>
      </c>
      <c r="L95" s="20" t="s">
        <v>132</v>
      </c>
    </row>
    <row r="96" spans="1:12" s="12" customFormat="1" ht="71.25" x14ac:dyDescent="0.25">
      <c r="A96" s="20">
        <v>5080</v>
      </c>
      <c r="B96" s="15" t="s">
        <v>98</v>
      </c>
      <c r="C96" s="20">
        <v>2</v>
      </c>
      <c r="D96" s="20" t="s">
        <v>341</v>
      </c>
      <c r="E96" s="17" t="s">
        <v>381</v>
      </c>
      <c r="F96" s="18" t="s">
        <v>382</v>
      </c>
      <c r="G96" s="20">
        <v>21</v>
      </c>
      <c r="H96" s="19">
        <v>240</v>
      </c>
      <c r="I96" s="19">
        <f>Tableau2[[#This Row],[Quantité]]*Tableau2[[#This Row],[Coût unitaire (Hors taxes)]]</f>
        <v>5040</v>
      </c>
      <c r="J96" s="20">
        <v>15</v>
      </c>
      <c r="K96" s="20" t="s">
        <v>120</v>
      </c>
      <c r="L96" s="20" t="s">
        <v>129</v>
      </c>
    </row>
    <row r="97" spans="1:12" s="12" customFormat="1" ht="28.5" x14ac:dyDescent="0.25">
      <c r="A97" s="20">
        <v>5080</v>
      </c>
      <c r="B97" s="15" t="s">
        <v>98</v>
      </c>
      <c r="C97" s="20">
        <v>2</v>
      </c>
      <c r="D97" s="20" t="s">
        <v>341</v>
      </c>
      <c r="E97" s="17" t="s">
        <v>383</v>
      </c>
      <c r="F97" s="18" t="s">
        <v>384</v>
      </c>
      <c r="G97" s="20">
        <v>1</v>
      </c>
      <c r="H97" s="19">
        <v>600</v>
      </c>
      <c r="I97" s="19">
        <f>Tableau2[[#This Row],[Quantité]]*Tableau2[[#This Row],[Coût unitaire (Hors taxes)]]</f>
        <v>600</v>
      </c>
      <c r="J97" s="20">
        <v>25</v>
      </c>
      <c r="K97" s="20" t="s">
        <v>121</v>
      </c>
      <c r="L97" s="20" t="s">
        <v>129</v>
      </c>
    </row>
    <row r="98" spans="1:12" s="12" customFormat="1" ht="42.75" x14ac:dyDescent="0.25">
      <c r="A98" s="20">
        <v>5080</v>
      </c>
      <c r="B98" s="15" t="s">
        <v>98</v>
      </c>
      <c r="C98" s="20">
        <v>2</v>
      </c>
      <c r="D98" s="20" t="s">
        <v>341</v>
      </c>
      <c r="E98" s="17" t="s">
        <v>383</v>
      </c>
      <c r="F98" s="18" t="s">
        <v>385</v>
      </c>
      <c r="G98" s="20">
        <v>2</v>
      </c>
      <c r="H98" s="19">
        <v>170</v>
      </c>
      <c r="I98" s="19">
        <f>Tableau2[[#This Row],[Quantité]]*Tableau2[[#This Row],[Coût unitaire (Hors taxes)]]</f>
        <v>340</v>
      </c>
      <c r="J98" s="20">
        <v>15</v>
      </c>
      <c r="K98" s="20" t="s">
        <v>122</v>
      </c>
      <c r="L98" s="20" t="s">
        <v>129</v>
      </c>
    </row>
    <row r="99" spans="1:12" s="12" customFormat="1" ht="42.75" x14ac:dyDescent="0.25">
      <c r="A99" s="20">
        <v>5080</v>
      </c>
      <c r="B99" s="15" t="s">
        <v>98</v>
      </c>
      <c r="C99" s="20">
        <v>2</v>
      </c>
      <c r="D99" s="20" t="s">
        <v>341</v>
      </c>
      <c r="E99" s="17" t="s">
        <v>77</v>
      </c>
      <c r="F99" s="18" t="s">
        <v>78</v>
      </c>
      <c r="G99" s="20">
        <v>1</v>
      </c>
      <c r="H99" s="19">
        <v>120</v>
      </c>
      <c r="I99" s="19">
        <f>Tableau2[[#This Row],[Quantité]]*Tableau2[[#This Row],[Coût unitaire (Hors taxes)]]</f>
        <v>120</v>
      </c>
      <c r="J99" s="20">
        <v>5</v>
      </c>
      <c r="K99" s="20" t="s">
        <v>99</v>
      </c>
      <c r="L99" s="20" t="s">
        <v>129</v>
      </c>
    </row>
    <row r="100" spans="1:12" s="12" customFormat="1" ht="42.75" x14ac:dyDescent="0.25">
      <c r="A100" s="20">
        <v>5080</v>
      </c>
      <c r="B100" s="15" t="s">
        <v>98</v>
      </c>
      <c r="C100" s="20">
        <v>2</v>
      </c>
      <c r="D100" s="20" t="s">
        <v>341</v>
      </c>
      <c r="E100" s="17" t="s">
        <v>386</v>
      </c>
      <c r="F100" s="18" t="s">
        <v>387</v>
      </c>
      <c r="G100" s="20">
        <v>6</v>
      </c>
      <c r="H100" s="19">
        <v>42</v>
      </c>
      <c r="I100" s="19">
        <f>Tableau2[[#This Row],[Quantité]]*Tableau2[[#This Row],[Coût unitaire (Hors taxes)]]</f>
        <v>252</v>
      </c>
      <c r="J100" s="20">
        <v>15</v>
      </c>
      <c r="K100" s="20" t="s">
        <v>99</v>
      </c>
      <c r="L100" s="20" t="s">
        <v>129</v>
      </c>
    </row>
    <row r="101" spans="1:12" s="12" customFormat="1" ht="28.5" x14ac:dyDescent="0.25">
      <c r="A101" s="20">
        <v>5080</v>
      </c>
      <c r="B101" s="15" t="s">
        <v>98</v>
      </c>
      <c r="C101" s="20">
        <v>2</v>
      </c>
      <c r="D101" s="20" t="s">
        <v>341</v>
      </c>
      <c r="E101" s="17" t="s">
        <v>386</v>
      </c>
      <c r="F101" s="18" t="s">
        <v>388</v>
      </c>
      <c r="G101" s="20">
        <v>21</v>
      </c>
      <c r="H101" s="19">
        <v>12</v>
      </c>
      <c r="I101" s="19">
        <f>Tableau2[[#This Row],[Quantité]]*Tableau2[[#This Row],[Coût unitaire (Hors taxes)]]</f>
        <v>252</v>
      </c>
      <c r="J101" s="20">
        <v>12</v>
      </c>
      <c r="K101" s="20" t="s">
        <v>99</v>
      </c>
      <c r="L101" s="20" t="s">
        <v>129</v>
      </c>
    </row>
    <row r="102" spans="1:12" s="12" customFormat="1" ht="28.5" x14ac:dyDescent="0.25">
      <c r="A102" s="20">
        <v>5080</v>
      </c>
      <c r="B102" s="15" t="s">
        <v>98</v>
      </c>
      <c r="C102" s="20">
        <v>2</v>
      </c>
      <c r="D102" s="20" t="s">
        <v>341</v>
      </c>
      <c r="E102" s="17" t="s">
        <v>386</v>
      </c>
      <c r="F102" s="18" t="s">
        <v>389</v>
      </c>
      <c r="G102" s="20">
        <v>2</v>
      </c>
      <c r="H102" s="19">
        <v>120</v>
      </c>
      <c r="I102" s="19">
        <f>Tableau2[[#This Row],[Quantité]]*Tableau2[[#This Row],[Coût unitaire (Hors taxes)]]</f>
        <v>240</v>
      </c>
      <c r="J102" s="20">
        <v>8</v>
      </c>
      <c r="K102" s="20" t="s">
        <v>123</v>
      </c>
      <c r="L102" s="20" t="s">
        <v>129</v>
      </c>
    </row>
    <row r="103" spans="1:12" s="12" customFormat="1" ht="28.5" x14ac:dyDescent="0.25">
      <c r="A103" s="20">
        <v>5080</v>
      </c>
      <c r="B103" s="15" t="s">
        <v>98</v>
      </c>
      <c r="C103" s="20">
        <v>2</v>
      </c>
      <c r="D103" s="20" t="s">
        <v>341</v>
      </c>
      <c r="E103" s="17" t="s">
        <v>386</v>
      </c>
      <c r="F103" s="18" t="s">
        <v>390</v>
      </c>
      <c r="G103" s="20">
        <v>4</v>
      </c>
      <c r="H103" s="19">
        <v>12</v>
      </c>
      <c r="I103" s="19">
        <f>Tableau2[[#This Row],[Quantité]]*Tableau2[[#This Row],[Coût unitaire (Hors taxes)]]</f>
        <v>48</v>
      </c>
      <c r="J103" s="20">
        <v>15</v>
      </c>
      <c r="K103" s="20" t="s">
        <v>99</v>
      </c>
      <c r="L103" s="20" t="s">
        <v>129</v>
      </c>
    </row>
    <row r="104" spans="1:12" s="12" customFormat="1" ht="28.5" x14ac:dyDescent="0.25">
      <c r="A104" s="20">
        <v>5080</v>
      </c>
      <c r="B104" s="15" t="s">
        <v>98</v>
      </c>
      <c r="C104" s="20">
        <v>2</v>
      </c>
      <c r="D104" s="20" t="s">
        <v>341</v>
      </c>
      <c r="E104" s="17" t="s">
        <v>386</v>
      </c>
      <c r="F104" s="18" t="s">
        <v>391</v>
      </c>
      <c r="G104" s="20">
        <v>2</v>
      </c>
      <c r="H104" s="19">
        <v>34</v>
      </c>
      <c r="I104" s="19">
        <f>Tableau2[[#This Row],[Quantité]]*Tableau2[[#This Row],[Coût unitaire (Hors taxes)]]</f>
        <v>68</v>
      </c>
      <c r="J104" s="20">
        <v>10</v>
      </c>
      <c r="K104" s="20" t="s">
        <v>99</v>
      </c>
      <c r="L104" s="20" t="s">
        <v>129</v>
      </c>
    </row>
    <row r="105" spans="1:12" s="12" customFormat="1" ht="28.5" x14ac:dyDescent="0.25">
      <c r="A105" s="20">
        <v>5080</v>
      </c>
      <c r="B105" s="15" t="s">
        <v>98</v>
      </c>
      <c r="C105" s="20">
        <v>2</v>
      </c>
      <c r="D105" s="20" t="s">
        <v>341</v>
      </c>
      <c r="E105" s="17" t="s">
        <v>392</v>
      </c>
      <c r="F105" s="18" t="s">
        <v>393</v>
      </c>
      <c r="G105" s="20">
        <v>3</v>
      </c>
      <c r="H105" s="19">
        <v>6</v>
      </c>
      <c r="I105" s="19">
        <f>Tableau2[[#This Row],[Quantité]]*Tableau2[[#This Row],[Coût unitaire (Hors taxes)]]</f>
        <v>18</v>
      </c>
      <c r="J105" s="20">
        <v>5</v>
      </c>
      <c r="K105" s="20" t="s">
        <v>99</v>
      </c>
      <c r="L105" s="20" t="s">
        <v>129</v>
      </c>
    </row>
    <row r="106" spans="1:12" s="12" customFormat="1" ht="28.5" x14ac:dyDescent="0.25">
      <c r="A106" s="20">
        <v>5080</v>
      </c>
      <c r="B106" s="15" t="s">
        <v>98</v>
      </c>
      <c r="C106" s="20">
        <v>2</v>
      </c>
      <c r="D106" s="20" t="s">
        <v>341</v>
      </c>
      <c r="E106" s="17" t="s">
        <v>394</v>
      </c>
      <c r="F106" s="18" t="s">
        <v>395</v>
      </c>
      <c r="G106" s="20">
        <v>4</v>
      </c>
      <c r="H106" s="19">
        <v>15</v>
      </c>
      <c r="I106" s="19">
        <f>Tableau2[[#This Row],[Quantité]]*Tableau2[[#This Row],[Coût unitaire (Hors taxes)]]</f>
        <v>60</v>
      </c>
      <c r="J106" s="20">
        <v>15</v>
      </c>
      <c r="K106" s="20" t="s">
        <v>99</v>
      </c>
      <c r="L106" s="20" t="s">
        <v>129</v>
      </c>
    </row>
    <row r="107" spans="1:12" s="12" customFormat="1" ht="28.5" x14ac:dyDescent="0.25">
      <c r="A107" s="20">
        <v>5080</v>
      </c>
      <c r="B107" s="15" t="s">
        <v>98</v>
      </c>
      <c r="C107" s="20">
        <v>2</v>
      </c>
      <c r="D107" s="20" t="s">
        <v>341</v>
      </c>
      <c r="E107" s="17" t="s">
        <v>79</v>
      </c>
      <c r="F107" s="18" t="s">
        <v>81</v>
      </c>
      <c r="G107" s="20">
        <v>1</v>
      </c>
      <c r="H107" s="19">
        <v>550</v>
      </c>
      <c r="I107" s="19">
        <f>Tableau2[[#This Row],[Quantité]]*Tableau2[[#This Row],[Coût unitaire (Hors taxes)]]</f>
        <v>550</v>
      </c>
      <c r="J107" s="20">
        <v>15</v>
      </c>
      <c r="K107" s="20" t="s">
        <v>99</v>
      </c>
      <c r="L107" s="20" t="s">
        <v>129</v>
      </c>
    </row>
    <row r="108" spans="1:12" s="12" customFormat="1" ht="28.5" x14ac:dyDescent="0.25">
      <c r="A108" s="20">
        <v>5080</v>
      </c>
      <c r="B108" s="15" t="s">
        <v>98</v>
      </c>
      <c r="C108" s="20">
        <v>2</v>
      </c>
      <c r="D108" s="20" t="s">
        <v>341</v>
      </c>
      <c r="E108" s="17" t="s">
        <v>79</v>
      </c>
      <c r="F108" s="18" t="s">
        <v>80</v>
      </c>
      <c r="G108" s="20">
        <v>1</v>
      </c>
      <c r="H108" s="19">
        <v>190</v>
      </c>
      <c r="I108" s="19">
        <f>Tableau2[[#This Row],[Quantité]]*Tableau2[[#This Row],[Coût unitaire (Hors taxes)]]</f>
        <v>190</v>
      </c>
      <c r="J108" s="20">
        <v>10</v>
      </c>
      <c r="K108" s="20" t="s">
        <v>99</v>
      </c>
      <c r="L108" s="20" t="s">
        <v>129</v>
      </c>
    </row>
    <row r="109" spans="1:12" s="12" customFormat="1" ht="28.5" x14ac:dyDescent="0.25">
      <c r="A109" s="20">
        <v>5080</v>
      </c>
      <c r="B109" s="15" t="s">
        <v>98</v>
      </c>
      <c r="C109" s="20">
        <v>2</v>
      </c>
      <c r="D109" s="20" t="s">
        <v>341</v>
      </c>
      <c r="E109" s="17" t="s">
        <v>396</v>
      </c>
      <c r="F109" s="18" t="s">
        <v>444</v>
      </c>
      <c r="G109" s="20">
        <v>2</v>
      </c>
      <c r="H109" s="19">
        <v>45</v>
      </c>
      <c r="I109" s="19">
        <f>Tableau2[[#This Row],[Quantité]]*Tableau2[[#This Row],[Coût unitaire (Hors taxes)]]</f>
        <v>90</v>
      </c>
      <c r="J109" s="20">
        <v>15</v>
      </c>
      <c r="K109" s="20" t="s">
        <v>124</v>
      </c>
      <c r="L109" s="20" t="s">
        <v>129</v>
      </c>
    </row>
    <row r="110" spans="1:12" s="12" customFormat="1" ht="28.5" x14ac:dyDescent="0.25">
      <c r="A110" s="20">
        <v>5080</v>
      </c>
      <c r="B110" s="15" t="s">
        <v>98</v>
      </c>
      <c r="C110" s="20">
        <v>2</v>
      </c>
      <c r="D110" s="20" t="s">
        <v>341</v>
      </c>
      <c r="E110" s="17" t="s">
        <v>396</v>
      </c>
      <c r="F110" s="18" t="s">
        <v>397</v>
      </c>
      <c r="G110" s="20">
        <v>1</v>
      </c>
      <c r="H110" s="19">
        <v>220</v>
      </c>
      <c r="I110" s="19">
        <f>Tableau2[[#This Row],[Quantité]]*Tableau2[[#This Row],[Coût unitaire (Hors taxes)]]</f>
        <v>220</v>
      </c>
      <c r="J110" s="20">
        <v>10</v>
      </c>
      <c r="K110" s="20" t="s">
        <v>108</v>
      </c>
      <c r="L110" s="20" t="s">
        <v>129</v>
      </c>
    </row>
    <row r="111" spans="1:12" s="12" customFormat="1" ht="28.5" x14ac:dyDescent="0.25">
      <c r="A111" s="20">
        <v>5080</v>
      </c>
      <c r="B111" s="15" t="s">
        <v>98</v>
      </c>
      <c r="C111" s="20">
        <v>2</v>
      </c>
      <c r="D111" s="20" t="s">
        <v>341</v>
      </c>
      <c r="E111" s="17" t="s">
        <v>82</v>
      </c>
      <c r="F111" s="18" t="s">
        <v>301</v>
      </c>
      <c r="G111" s="20">
        <v>20</v>
      </c>
      <c r="H111" s="19">
        <v>8</v>
      </c>
      <c r="I111" s="19">
        <f>Tableau2[[#This Row],[Quantité]]*Tableau2[[#This Row],[Coût unitaire (Hors taxes)]]</f>
        <v>160</v>
      </c>
      <c r="J111" s="20">
        <v>15</v>
      </c>
      <c r="K111" s="20" t="s">
        <v>99</v>
      </c>
      <c r="L111" s="20" t="s">
        <v>129</v>
      </c>
    </row>
    <row r="112" spans="1:12" s="12" customFormat="1" ht="42.75" x14ac:dyDescent="0.25">
      <c r="A112" s="20">
        <v>5080</v>
      </c>
      <c r="B112" s="15" t="s">
        <v>98</v>
      </c>
      <c r="C112" s="20">
        <v>2</v>
      </c>
      <c r="D112" s="20" t="s">
        <v>341</v>
      </c>
      <c r="E112" s="17" t="s">
        <v>398</v>
      </c>
      <c r="F112" s="18" t="s">
        <v>399</v>
      </c>
      <c r="G112" s="20">
        <v>1</v>
      </c>
      <c r="H112" s="19">
        <v>225</v>
      </c>
      <c r="I112" s="19">
        <f>Tableau2[[#This Row],[Quantité]]*Tableau2[[#This Row],[Coût unitaire (Hors taxes)]]</f>
        <v>225</v>
      </c>
      <c r="J112" s="20">
        <v>15</v>
      </c>
      <c r="K112" s="20" t="s">
        <v>99</v>
      </c>
      <c r="L112" s="20" t="s">
        <v>129</v>
      </c>
    </row>
    <row r="113" spans="1:12" s="12" customFormat="1" ht="42.75" x14ac:dyDescent="0.25">
      <c r="A113" s="20">
        <v>5080</v>
      </c>
      <c r="B113" s="15" t="s">
        <v>98</v>
      </c>
      <c r="C113" s="20">
        <v>2</v>
      </c>
      <c r="D113" s="20" t="s">
        <v>341</v>
      </c>
      <c r="E113" s="17" t="s">
        <v>398</v>
      </c>
      <c r="F113" s="18" t="s">
        <v>400</v>
      </c>
      <c r="G113" s="20">
        <v>1</v>
      </c>
      <c r="H113" s="19">
        <v>165</v>
      </c>
      <c r="I113" s="19">
        <f>Tableau2[[#This Row],[Quantité]]*Tableau2[[#This Row],[Coût unitaire (Hors taxes)]]</f>
        <v>165</v>
      </c>
      <c r="J113" s="20">
        <v>15</v>
      </c>
      <c r="K113" s="20" t="s">
        <v>99</v>
      </c>
      <c r="L113" s="20" t="s">
        <v>129</v>
      </c>
    </row>
    <row r="114" spans="1:12" s="12" customFormat="1" ht="28.5" x14ac:dyDescent="0.25">
      <c r="A114" s="20">
        <v>5080</v>
      </c>
      <c r="B114" s="15" t="s">
        <v>98</v>
      </c>
      <c r="C114" s="20">
        <v>2</v>
      </c>
      <c r="D114" s="20" t="s">
        <v>341</v>
      </c>
      <c r="E114" s="17" t="s">
        <v>398</v>
      </c>
      <c r="F114" s="18" t="s">
        <v>401</v>
      </c>
      <c r="G114" s="20">
        <v>1</v>
      </c>
      <c r="H114" s="19">
        <v>165</v>
      </c>
      <c r="I114" s="19">
        <f>Tableau2[[#This Row],[Quantité]]*Tableau2[[#This Row],[Coût unitaire (Hors taxes)]]</f>
        <v>165</v>
      </c>
      <c r="J114" s="20">
        <v>15</v>
      </c>
      <c r="K114" s="20" t="s">
        <v>99</v>
      </c>
      <c r="L114" s="20" t="s">
        <v>129</v>
      </c>
    </row>
    <row r="115" spans="1:12" s="12" customFormat="1" ht="28.5" x14ac:dyDescent="0.25">
      <c r="A115" s="20">
        <v>5080</v>
      </c>
      <c r="B115" s="15" t="s">
        <v>98</v>
      </c>
      <c r="C115" s="20">
        <v>2</v>
      </c>
      <c r="D115" s="20" t="s">
        <v>341</v>
      </c>
      <c r="E115" s="17" t="s">
        <v>83</v>
      </c>
      <c r="F115" s="18" t="s">
        <v>84</v>
      </c>
      <c r="G115" s="20">
        <v>1</v>
      </c>
      <c r="H115" s="19">
        <v>450</v>
      </c>
      <c r="I115" s="19">
        <f>Tableau2[[#This Row],[Quantité]]*Tableau2[[#This Row],[Coût unitaire (Hors taxes)]]</f>
        <v>450</v>
      </c>
      <c r="J115" s="20">
        <v>25</v>
      </c>
      <c r="K115" s="20" t="s">
        <v>108</v>
      </c>
      <c r="L115" s="20" t="s">
        <v>129</v>
      </c>
    </row>
    <row r="116" spans="1:12" s="12" customFormat="1" ht="42.75" x14ac:dyDescent="0.25">
      <c r="A116" s="20">
        <v>5080</v>
      </c>
      <c r="B116" s="15" t="s">
        <v>98</v>
      </c>
      <c r="C116" s="20">
        <v>2</v>
      </c>
      <c r="D116" s="20" t="s">
        <v>341</v>
      </c>
      <c r="E116" s="17" t="s">
        <v>402</v>
      </c>
      <c r="F116" s="18" t="s">
        <v>403</v>
      </c>
      <c r="G116" s="20">
        <v>1</v>
      </c>
      <c r="H116" s="19">
        <v>475</v>
      </c>
      <c r="I116" s="19">
        <f>Tableau2[[#This Row],[Quantité]]*Tableau2[[#This Row],[Coût unitaire (Hors taxes)]]</f>
        <v>475</v>
      </c>
      <c r="J116" s="20">
        <v>25</v>
      </c>
      <c r="K116" s="20" t="s">
        <v>120</v>
      </c>
      <c r="L116" s="20" t="s">
        <v>129</v>
      </c>
    </row>
    <row r="117" spans="1:12" s="12" customFormat="1" ht="28.5" x14ac:dyDescent="0.25">
      <c r="A117" s="20">
        <v>5080</v>
      </c>
      <c r="B117" s="15" t="s">
        <v>98</v>
      </c>
      <c r="C117" s="20">
        <v>2</v>
      </c>
      <c r="D117" s="20" t="s">
        <v>341</v>
      </c>
      <c r="E117" s="17" t="s">
        <v>402</v>
      </c>
      <c r="F117" s="18" t="s">
        <v>404</v>
      </c>
      <c r="G117" s="20">
        <v>1</v>
      </c>
      <c r="H117" s="19">
        <v>750</v>
      </c>
      <c r="I117" s="19">
        <f>Tableau2[[#This Row],[Quantité]]*Tableau2[[#This Row],[Coût unitaire (Hors taxes)]]</f>
        <v>750</v>
      </c>
      <c r="J117" s="20">
        <v>25</v>
      </c>
      <c r="K117" s="20" t="s">
        <v>125</v>
      </c>
      <c r="L117" s="20" t="s">
        <v>129</v>
      </c>
    </row>
    <row r="118" spans="1:12" s="12" customFormat="1" ht="28.5" x14ac:dyDescent="0.25">
      <c r="A118" s="20">
        <v>5080</v>
      </c>
      <c r="B118" s="15" t="s">
        <v>98</v>
      </c>
      <c r="C118" s="20">
        <v>2</v>
      </c>
      <c r="D118" s="20" t="s">
        <v>341</v>
      </c>
      <c r="E118" s="17" t="s">
        <v>405</v>
      </c>
      <c r="F118" s="18" t="s">
        <v>406</v>
      </c>
      <c r="G118" s="20">
        <v>1</v>
      </c>
      <c r="H118" s="19">
        <v>250</v>
      </c>
      <c r="I118" s="19">
        <f>Tableau2[[#This Row],[Quantité]]*Tableau2[[#This Row],[Coût unitaire (Hors taxes)]]</f>
        <v>250</v>
      </c>
      <c r="J118" s="20">
        <v>15</v>
      </c>
      <c r="K118" s="20" t="s">
        <v>99</v>
      </c>
      <c r="L118" s="20" t="s">
        <v>130</v>
      </c>
    </row>
    <row r="119" spans="1:12" s="12" customFormat="1" ht="28.5" x14ac:dyDescent="0.25">
      <c r="A119" s="20">
        <v>5080</v>
      </c>
      <c r="B119" s="15" t="s">
        <v>98</v>
      </c>
      <c r="C119" s="20">
        <v>2</v>
      </c>
      <c r="D119" s="20" t="s">
        <v>341</v>
      </c>
      <c r="E119" s="17" t="s">
        <v>407</v>
      </c>
      <c r="F119" s="18" t="s">
        <v>408</v>
      </c>
      <c r="G119" s="20">
        <v>3</v>
      </c>
      <c r="H119" s="19">
        <v>18</v>
      </c>
      <c r="I119" s="19">
        <f>Tableau2[[#This Row],[Quantité]]*Tableau2[[#This Row],[Coût unitaire (Hors taxes)]]</f>
        <v>54</v>
      </c>
      <c r="J119" s="20">
        <v>15</v>
      </c>
      <c r="K119" s="20" t="s">
        <v>99</v>
      </c>
      <c r="L119" s="20" t="s">
        <v>129</v>
      </c>
    </row>
    <row r="120" spans="1:12" s="12" customFormat="1" ht="28.5" x14ac:dyDescent="0.25">
      <c r="A120" s="20">
        <v>5080</v>
      </c>
      <c r="B120" s="15" t="s">
        <v>98</v>
      </c>
      <c r="C120" s="20">
        <v>2</v>
      </c>
      <c r="D120" s="20" t="s">
        <v>341</v>
      </c>
      <c r="E120" s="17" t="s">
        <v>409</v>
      </c>
      <c r="F120" s="18" t="s">
        <v>410</v>
      </c>
      <c r="G120" s="20">
        <v>1</v>
      </c>
      <c r="H120" s="19">
        <v>480</v>
      </c>
      <c r="I120" s="19">
        <f>Tableau2[[#This Row],[Quantité]]*Tableau2[[#This Row],[Coût unitaire (Hors taxes)]]</f>
        <v>480</v>
      </c>
      <c r="J120" s="20">
        <v>25</v>
      </c>
      <c r="K120" s="20" t="s">
        <v>99</v>
      </c>
      <c r="L120" s="20" t="s">
        <v>129</v>
      </c>
    </row>
    <row r="121" spans="1:12" s="12" customFormat="1" ht="28.5" x14ac:dyDescent="0.25">
      <c r="A121" s="20">
        <v>5080</v>
      </c>
      <c r="B121" s="15" t="s">
        <v>98</v>
      </c>
      <c r="C121" s="20">
        <v>2</v>
      </c>
      <c r="D121" s="20" t="s">
        <v>341</v>
      </c>
      <c r="E121" s="17" t="s">
        <v>411</v>
      </c>
      <c r="F121" s="18" t="s">
        <v>412</v>
      </c>
      <c r="G121" s="20">
        <v>2</v>
      </c>
      <c r="H121" s="19">
        <v>18</v>
      </c>
      <c r="I121" s="19">
        <f>Tableau2[[#This Row],[Quantité]]*Tableau2[[#This Row],[Coût unitaire (Hors taxes)]]</f>
        <v>36</v>
      </c>
      <c r="J121" s="20">
        <v>10</v>
      </c>
      <c r="K121" s="20" t="s">
        <v>99</v>
      </c>
      <c r="L121" s="20" t="s">
        <v>129</v>
      </c>
    </row>
    <row r="122" spans="1:12" s="12" customFormat="1" ht="28.5" x14ac:dyDescent="0.25">
      <c r="A122" s="20">
        <v>5080</v>
      </c>
      <c r="B122" s="15" t="s">
        <v>98</v>
      </c>
      <c r="C122" s="20">
        <v>2</v>
      </c>
      <c r="D122" s="20" t="s">
        <v>341</v>
      </c>
      <c r="E122" s="17" t="s">
        <v>413</v>
      </c>
      <c r="F122" s="18" t="s">
        <v>414</v>
      </c>
      <c r="G122" s="20">
        <v>6</v>
      </c>
      <c r="H122" s="19">
        <v>29</v>
      </c>
      <c r="I122" s="19">
        <f>Tableau2[[#This Row],[Quantité]]*Tableau2[[#This Row],[Coût unitaire (Hors taxes)]]</f>
        <v>174</v>
      </c>
      <c r="J122" s="20">
        <v>15</v>
      </c>
      <c r="K122" s="20" t="s">
        <v>111</v>
      </c>
      <c r="L122" s="20" t="s">
        <v>129</v>
      </c>
    </row>
    <row r="123" spans="1:12" s="12" customFormat="1" ht="28.5" x14ac:dyDescent="0.25">
      <c r="A123" s="20">
        <v>5080</v>
      </c>
      <c r="B123" s="15" t="s">
        <v>98</v>
      </c>
      <c r="C123" s="20">
        <v>2</v>
      </c>
      <c r="D123" s="20" t="s">
        <v>341</v>
      </c>
      <c r="E123" s="17" t="s">
        <v>413</v>
      </c>
      <c r="F123" s="18" t="s">
        <v>415</v>
      </c>
      <c r="G123" s="20">
        <v>2</v>
      </c>
      <c r="H123" s="19">
        <v>42</v>
      </c>
      <c r="I123" s="19">
        <f>Tableau2[[#This Row],[Quantité]]*Tableau2[[#This Row],[Coût unitaire (Hors taxes)]]</f>
        <v>84</v>
      </c>
      <c r="J123" s="20">
        <v>15</v>
      </c>
      <c r="K123" s="20">
        <v>5.7</v>
      </c>
      <c r="L123" s="20" t="s">
        <v>129</v>
      </c>
    </row>
    <row r="124" spans="1:12" s="12" customFormat="1" ht="28.5" x14ac:dyDescent="0.25">
      <c r="A124" s="20">
        <v>5080</v>
      </c>
      <c r="B124" s="15" t="s">
        <v>98</v>
      </c>
      <c r="C124" s="20">
        <v>2</v>
      </c>
      <c r="D124" s="20" t="s">
        <v>341</v>
      </c>
      <c r="E124" s="17" t="s">
        <v>87</v>
      </c>
      <c r="F124" s="18"/>
      <c r="G124" s="20">
        <v>1</v>
      </c>
      <c r="H124" s="19">
        <v>225</v>
      </c>
      <c r="I124" s="19">
        <f>Tableau2[[#This Row],[Quantité]]*Tableau2[[#This Row],[Coût unitaire (Hors taxes)]]</f>
        <v>225</v>
      </c>
      <c r="J124" s="20">
        <v>20</v>
      </c>
      <c r="K124" s="20" t="s">
        <v>99</v>
      </c>
      <c r="L124" s="20" t="s">
        <v>130</v>
      </c>
    </row>
    <row r="125" spans="1:12" s="12" customFormat="1" ht="28.5" x14ac:dyDescent="0.25">
      <c r="A125" s="20">
        <v>5080</v>
      </c>
      <c r="B125" s="15" t="s">
        <v>98</v>
      </c>
      <c r="C125" s="20">
        <v>2</v>
      </c>
      <c r="D125" s="20" t="s">
        <v>341</v>
      </c>
      <c r="E125" s="17" t="s">
        <v>416</v>
      </c>
      <c r="F125" s="18" t="s">
        <v>417</v>
      </c>
      <c r="G125" s="20">
        <v>20</v>
      </c>
      <c r="H125" s="19">
        <v>15</v>
      </c>
      <c r="I125" s="19">
        <f>Tableau2[[#This Row],[Quantité]]*Tableau2[[#This Row],[Coût unitaire (Hors taxes)]]</f>
        <v>300</v>
      </c>
      <c r="J125" s="20">
        <v>10</v>
      </c>
      <c r="K125" s="20" t="s">
        <v>99</v>
      </c>
      <c r="L125" s="20" t="s">
        <v>129</v>
      </c>
    </row>
    <row r="126" spans="1:12" s="12" customFormat="1" ht="28.5" x14ac:dyDescent="0.25">
      <c r="A126" s="20">
        <v>5080</v>
      </c>
      <c r="B126" s="15" t="s">
        <v>98</v>
      </c>
      <c r="C126" s="20">
        <v>2</v>
      </c>
      <c r="D126" s="20" t="s">
        <v>341</v>
      </c>
      <c r="E126" s="17" t="s">
        <v>418</v>
      </c>
      <c r="F126" s="18" t="s">
        <v>419</v>
      </c>
      <c r="G126" s="20">
        <v>2</v>
      </c>
      <c r="H126" s="19">
        <v>18</v>
      </c>
      <c r="I126" s="19">
        <f>Tableau2[[#This Row],[Quantité]]*Tableau2[[#This Row],[Coût unitaire (Hors taxes)]]</f>
        <v>36</v>
      </c>
      <c r="J126" s="20">
        <v>10</v>
      </c>
      <c r="K126" s="20" t="s">
        <v>99</v>
      </c>
      <c r="L126" s="20" t="s">
        <v>129</v>
      </c>
    </row>
    <row r="127" spans="1:12" s="12" customFormat="1" ht="28.5" x14ac:dyDescent="0.25">
      <c r="A127" s="20">
        <v>5080</v>
      </c>
      <c r="B127" s="15" t="s">
        <v>98</v>
      </c>
      <c r="C127" s="20">
        <v>2</v>
      </c>
      <c r="D127" s="20" t="s">
        <v>341</v>
      </c>
      <c r="E127" s="17" t="s">
        <v>418</v>
      </c>
      <c r="F127" s="18" t="s">
        <v>420</v>
      </c>
      <c r="G127" s="20">
        <v>1</v>
      </c>
      <c r="H127" s="19">
        <v>250</v>
      </c>
      <c r="I127" s="19">
        <f>Tableau2[[#This Row],[Quantité]]*Tableau2[[#This Row],[Coût unitaire (Hors taxes)]]</f>
        <v>250</v>
      </c>
      <c r="J127" s="20">
        <v>10</v>
      </c>
      <c r="K127" s="20" t="s">
        <v>120</v>
      </c>
      <c r="L127" s="20" t="s">
        <v>129</v>
      </c>
    </row>
    <row r="128" spans="1:12" s="12" customFormat="1" ht="42.75" x14ac:dyDescent="0.25">
      <c r="A128" s="20">
        <v>5080</v>
      </c>
      <c r="B128" s="15" t="s">
        <v>98</v>
      </c>
      <c r="C128" s="20">
        <v>2</v>
      </c>
      <c r="D128" s="20" t="s">
        <v>341</v>
      </c>
      <c r="E128" s="17" t="s">
        <v>418</v>
      </c>
      <c r="F128" s="18" t="s">
        <v>421</v>
      </c>
      <c r="G128" s="20">
        <v>1</v>
      </c>
      <c r="H128" s="19">
        <v>3300</v>
      </c>
      <c r="I128" s="19">
        <f>Tableau2[[#This Row],[Quantité]]*Tableau2[[#This Row],[Coût unitaire (Hors taxes)]]</f>
        <v>3300</v>
      </c>
      <c r="J128" s="20">
        <v>25</v>
      </c>
      <c r="K128" s="20" t="s">
        <v>121</v>
      </c>
      <c r="L128" s="20" t="s">
        <v>129</v>
      </c>
    </row>
    <row r="129" spans="1:12" s="12" customFormat="1" ht="42.75" x14ac:dyDescent="0.25">
      <c r="A129" s="20">
        <v>5080</v>
      </c>
      <c r="B129" s="15" t="s">
        <v>98</v>
      </c>
      <c r="C129" s="20">
        <v>2</v>
      </c>
      <c r="D129" s="20" t="s">
        <v>341</v>
      </c>
      <c r="E129" s="17" t="s">
        <v>418</v>
      </c>
      <c r="F129" s="18" t="s">
        <v>422</v>
      </c>
      <c r="G129" s="20">
        <v>1</v>
      </c>
      <c r="H129" s="19">
        <v>2100</v>
      </c>
      <c r="I129" s="19">
        <f>Tableau2[[#This Row],[Quantité]]*Tableau2[[#This Row],[Coût unitaire (Hors taxes)]]</f>
        <v>2100</v>
      </c>
      <c r="J129" s="20">
        <v>25</v>
      </c>
      <c r="K129" s="20" t="s">
        <v>121</v>
      </c>
      <c r="L129" s="20" t="s">
        <v>129</v>
      </c>
    </row>
    <row r="130" spans="1:12" s="12" customFormat="1" ht="42.75" x14ac:dyDescent="0.25">
      <c r="A130" s="20">
        <v>5080</v>
      </c>
      <c r="B130" s="15" t="s">
        <v>98</v>
      </c>
      <c r="C130" s="20">
        <v>2</v>
      </c>
      <c r="D130" s="20" t="s">
        <v>341</v>
      </c>
      <c r="E130" s="17" t="s">
        <v>418</v>
      </c>
      <c r="F130" s="18" t="s">
        <v>423</v>
      </c>
      <c r="G130" s="20">
        <v>1</v>
      </c>
      <c r="H130" s="19">
        <v>1800</v>
      </c>
      <c r="I130" s="19">
        <f>Tableau2[[#This Row],[Quantité]]*Tableau2[[#This Row],[Coût unitaire (Hors taxes)]]</f>
        <v>1800</v>
      </c>
      <c r="J130" s="20">
        <v>25</v>
      </c>
      <c r="K130" s="20" t="s">
        <v>121</v>
      </c>
      <c r="L130" s="20" t="s">
        <v>129</v>
      </c>
    </row>
    <row r="131" spans="1:12" s="12" customFormat="1" ht="28.5" x14ac:dyDescent="0.25">
      <c r="A131" s="20">
        <v>5080</v>
      </c>
      <c r="B131" s="15" t="s">
        <v>98</v>
      </c>
      <c r="C131" s="20">
        <v>2</v>
      </c>
      <c r="D131" s="20" t="s">
        <v>341</v>
      </c>
      <c r="E131" s="17" t="s">
        <v>418</v>
      </c>
      <c r="F131" s="18" t="s">
        <v>424</v>
      </c>
      <c r="G131" s="20">
        <v>1</v>
      </c>
      <c r="H131" s="19">
        <v>175</v>
      </c>
      <c r="I131" s="19">
        <f>Tableau2[[#This Row],[Quantité]]*Tableau2[[#This Row],[Coût unitaire (Hors taxes)]]</f>
        <v>175</v>
      </c>
      <c r="J131" s="20">
        <v>10</v>
      </c>
      <c r="K131" s="20" t="s">
        <v>112</v>
      </c>
      <c r="L131" s="20" t="s">
        <v>129</v>
      </c>
    </row>
    <row r="132" spans="1:12" s="12" customFormat="1" ht="28.5" x14ac:dyDescent="0.25">
      <c r="A132" s="20">
        <v>5080</v>
      </c>
      <c r="B132" s="15" t="s">
        <v>98</v>
      </c>
      <c r="C132" s="20">
        <v>2</v>
      </c>
      <c r="D132" s="20" t="s">
        <v>341</v>
      </c>
      <c r="E132" s="17" t="s">
        <v>418</v>
      </c>
      <c r="F132" s="18" t="s">
        <v>425</v>
      </c>
      <c r="G132" s="20">
        <v>1</v>
      </c>
      <c r="H132" s="19">
        <v>200</v>
      </c>
      <c r="I132" s="19">
        <f>Tableau2[[#This Row],[Quantité]]*Tableau2[[#This Row],[Coût unitaire (Hors taxes)]]</f>
        <v>200</v>
      </c>
      <c r="J132" s="20">
        <v>10</v>
      </c>
      <c r="K132" s="20" t="s">
        <v>126</v>
      </c>
      <c r="L132" s="20" t="s">
        <v>129</v>
      </c>
    </row>
    <row r="133" spans="1:12" s="12" customFormat="1" ht="28.5" x14ac:dyDescent="0.25">
      <c r="A133" s="20">
        <v>5080</v>
      </c>
      <c r="B133" s="15" t="s">
        <v>98</v>
      </c>
      <c r="C133" s="20">
        <v>2</v>
      </c>
      <c r="D133" s="20" t="s">
        <v>341</v>
      </c>
      <c r="E133" s="17" t="s">
        <v>426</v>
      </c>
      <c r="F133" s="18" t="s">
        <v>427</v>
      </c>
      <c r="G133" s="20">
        <v>10</v>
      </c>
      <c r="H133" s="19">
        <v>34</v>
      </c>
      <c r="I133" s="19">
        <f>Tableau2[[#This Row],[Quantité]]*Tableau2[[#This Row],[Coût unitaire (Hors taxes)]]</f>
        <v>340</v>
      </c>
      <c r="J133" s="20">
        <v>15</v>
      </c>
      <c r="K133" s="20" t="s">
        <v>112</v>
      </c>
      <c r="L133" s="20" t="s">
        <v>129</v>
      </c>
    </row>
    <row r="134" spans="1:12" s="12" customFormat="1" ht="28.5" x14ac:dyDescent="0.25">
      <c r="A134" s="20">
        <v>5080</v>
      </c>
      <c r="B134" s="15" t="s">
        <v>98</v>
      </c>
      <c r="C134" s="20">
        <v>2</v>
      </c>
      <c r="D134" s="20" t="s">
        <v>341</v>
      </c>
      <c r="E134" s="17" t="s">
        <v>426</v>
      </c>
      <c r="F134" s="18" t="s">
        <v>428</v>
      </c>
      <c r="G134" s="20">
        <v>12</v>
      </c>
      <c r="H134" s="19">
        <v>9</v>
      </c>
      <c r="I134" s="19">
        <f>Tableau2[[#This Row],[Quantité]]*Tableau2[[#This Row],[Coût unitaire (Hors taxes)]]</f>
        <v>108</v>
      </c>
      <c r="J134" s="20">
        <v>15</v>
      </c>
      <c r="K134" s="20" t="s">
        <v>112</v>
      </c>
      <c r="L134" s="20" t="s">
        <v>129</v>
      </c>
    </row>
    <row r="135" spans="1:12" s="12" customFormat="1" ht="28.5" x14ac:dyDescent="0.25">
      <c r="A135" s="20">
        <v>5080</v>
      </c>
      <c r="B135" s="15" t="s">
        <v>98</v>
      </c>
      <c r="C135" s="20">
        <v>2</v>
      </c>
      <c r="D135" s="20" t="s">
        <v>341</v>
      </c>
      <c r="E135" s="17" t="s">
        <v>429</v>
      </c>
      <c r="F135" s="18" t="s">
        <v>430</v>
      </c>
      <c r="G135" s="20">
        <v>4</v>
      </c>
      <c r="H135" s="19">
        <v>40</v>
      </c>
      <c r="I135" s="19">
        <f>Tableau2[[#This Row],[Quantité]]*Tableau2[[#This Row],[Coût unitaire (Hors taxes)]]</f>
        <v>160</v>
      </c>
      <c r="J135" s="20">
        <v>8</v>
      </c>
      <c r="K135" s="20" t="s">
        <v>117</v>
      </c>
      <c r="L135" s="20" t="s">
        <v>129</v>
      </c>
    </row>
    <row r="136" spans="1:12" s="12" customFormat="1" ht="28.5" x14ac:dyDescent="0.25">
      <c r="A136" s="20">
        <v>5080</v>
      </c>
      <c r="B136" s="15" t="s">
        <v>98</v>
      </c>
      <c r="C136" s="20">
        <v>2</v>
      </c>
      <c r="D136" s="20" t="s">
        <v>341</v>
      </c>
      <c r="E136" s="17" t="s">
        <v>429</v>
      </c>
      <c r="F136" s="18" t="s">
        <v>431</v>
      </c>
      <c r="G136" s="20">
        <v>1</v>
      </c>
      <c r="H136" s="19">
        <v>73</v>
      </c>
      <c r="I136" s="19">
        <f>Tableau2[[#This Row],[Quantité]]*Tableau2[[#This Row],[Coût unitaire (Hors taxes)]]</f>
        <v>73</v>
      </c>
      <c r="J136" s="20">
        <v>15</v>
      </c>
      <c r="K136" s="20" t="s">
        <v>127</v>
      </c>
      <c r="L136" s="20" t="s">
        <v>129</v>
      </c>
    </row>
    <row r="137" spans="1:12" s="12" customFormat="1" ht="28.5" x14ac:dyDescent="0.25">
      <c r="A137" s="20">
        <v>5080</v>
      </c>
      <c r="B137" s="15" t="s">
        <v>98</v>
      </c>
      <c r="C137" s="20">
        <v>2</v>
      </c>
      <c r="D137" s="20" t="s">
        <v>341</v>
      </c>
      <c r="E137" s="17" t="s">
        <v>432</v>
      </c>
      <c r="F137" s="18" t="s">
        <v>433</v>
      </c>
      <c r="G137" s="20">
        <v>1</v>
      </c>
      <c r="H137" s="19">
        <v>180</v>
      </c>
      <c r="I137" s="19">
        <f>Tableau2[[#This Row],[Quantité]]*Tableau2[[#This Row],[Coût unitaire (Hors taxes)]]</f>
        <v>180</v>
      </c>
      <c r="J137" s="20">
        <v>10</v>
      </c>
      <c r="K137" s="20" t="s">
        <v>112</v>
      </c>
      <c r="L137" s="20" t="s">
        <v>129</v>
      </c>
    </row>
    <row r="138" spans="1:12" s="12" customFormat="1" ht="42.75" x14ac:dyDescent="0.25">
      <c r="A138" s="20">
        <v>5080</v>
      </c>
      <c r="B138" s="15" t="s">
        <v>98</v>
      </c>
      <c r="C138" s="20">
        <v>2</v>
      </c>
      <c r="D138" s="20" t="s">
        <v>341</v>
      </c>
      <c r="E138" s="17" t="s">
        <v>434</v>
      </c>
      <c r="F138" s="18" t="s">
        <v>435</v>
      </c>
      <c r="G138" s="20">
        <v>2</v>
      </c>
      <c r="H138" s="19">
        <v>175</v>
      </c>
      <c r="I138" s="19">
        <f>Tableau2[[#This Row],[Quantité]]*Tableau2[[#This Row],[Coût unitaire (Hors taxes)]]</f>
        <v>350</v>
      </c>
      <c r="J138" s="20">
        <v>15</v>
      </c>
      <c r="K138" s="20" t="s">
        <v>99</v>
      </c>
      <c r="L138" s="20" t="s">
        <v>129</v>
      </c>
    </row>
    <row r="139" spans="1:12" s="12" customFormat="1" ht="28.5" x14ac:dyDescent="0.25">
      <c r="A139" s="20">
        <v>5080</v>
      </c>
      <c r="B139" s="15" t="s">
        <v>98</v>
      </c>
      <c r="C139" s="20">
        <v>2</v>
      </c>
      <c r="D139" s="20" t="s">
        <v>341</v>
      </c>
      <c r="E139" s="17" t="s">
        <v>93</v>
      </c>
      <c r="F139" s="18" t="s">
        <v>94</v>
      </c>
      <c r="G139" s="20">
        <v>2</v>
      </c>
      <c r="H139" s="19">
        <v>15</v>
      </c>
      <c r="I139" s="19">
        <f>Tableau2[[#This Row],[Quantité]]*Tableau2[[#This Row],[Coût unitaire (Hors taxes)]]</f>
        <v>30</v>
      </c>
      <c r="J139" s="20">
        <v>10</v>
      </c>
      <c r="K139" s="20" t="s">
        <v>123</v>
      </c>
      <c r="L139" s="20" t="s">
        <v>129</v>
      </c>
    </row>
    <row r="140" spans="1:12" s="12" customFormat="1" ht="28.5" x14ac:dyDescent="0.25">
      <c r="A140" s="20">
        <v>5080</v>
      </c>
      <c r="B140" s="15" t="s">
        <v>98</v>
      </c>
      <c r="C140" s="20">
        <v>2</v>
      </c>
      <c r="D140" s="20" t="s">
        <v>341</v>
      </c>
      <c r="E140" s="17" t="s">
        <v>436</v>
      </c>
      <c r="F140" s="18" t="s">
        <v>437</v>
      </c>
      <c r="G140" s="20">
        <v>2</v>
      </c>
      <c r="H140" s="19">
        <v>290</v>
      </c>
      <c r="I140" s="19">
        <f>Tableau2[[#This Row],[Quantité]]*Tableau2[[#This Row],[Coût unitaire (Hors taxes)]]</f>
        <v>580</v>
      </c>
      <c r="J140" s="20">
        <v>15</v>
      </c>
      <c r="K140" s="20" t="s">
        <v>123</v>
      </c>
      <c r="L140" s="20" t="s">
        <v>129</v>
      </c>
    </row>
    <row r="141" spans="1:12" s="12" customFormat="1" ht="28.5" x14ac:dyDescent="0.25">
      <c r="A141" s="20">
        <v>5080</v>
      </c>
      <c r="B141" s="15" t="s">
        <v>98</v>
      </c>
      <c r="C141" s="20">
        <v>2</v>
      </c>
      <c r="D141" s="20" t="s">
        <v>341</v>
      </c>
      <c r="E141" s="17" t="s">
        <v>436</v>
      </c>
      <c r="F141" s="18" t="s">
        <v>438</v>
      </c>
      <c r="G141" s="20">
        <v>4</v>
      </c>
      <c r="H141" s="19">
        <v>24</v>
      </c>
      <c r="I141" s="19">
        <f>Tableau2[[#This Row],[Quantité]]*Tableau2[[#This Row],[Coût unitaire (Hors taxes)]]</f>
        <v>96</v>
      </c>
      <c r="J141" s="20">
        <v>10</v>
      </c>
      <c r="K141" s="20" t="s">
        <v>123</v>
      </c>
      <c r="L141" s="20" t="s">
        <v>129</v>
      </c>
    </row>
    <row r="142" spans="1:12" s="12" customFormat="1" ht="28.5" x14ac:dyDescent="0.25">
      <c r="A142" s="20">
        <v>5080</v>
      </c>
      <c r="B142" s="15" t="s">
        <v>98</v>
      </c>
      <c r="C142" s="20">
        <v>2</v>
      </c>
      <c r="D142" s="20" t="s">
        <v>341</v>
      </c>
      <c r="E142" s="17" t="s">
        <v>436</v>
      </c>
      <c r="F142" s="18" t="s">
        <v>439</v>
      </c>
      <c r="G142" s="20">
        <v>2</v>
      </c>
      <c r="H142" s="19">
        <v>12</v>
      </c>
      <c r="I142" s="19">
        <f>Tableau2[[#This Row],[Quantité]]*Tableau2[[#This Row],[Coût unitaire (Hors taxes)]]</f>
        <v>24</v>
      </c>
      <c r="J142" s="20">
        <v>10</v>
      </c>
      <c r="K142" s="20" t="s">
        <v>123</v>
      </c>
      <c r="L142" s="20" t="s">
        <v>129</v>
      </c>
    </row>
    <row r="143" spans="1:12" s="12" customFormat="1" ht="28.5" x14ac:dyDescent="0.25">
      <c r="A143" s="20">
        <v>5080</v>
      </c>
      <c r="B143" s="15" t="s">
        <v>98</v>
      </c>
      <c r="C143" s="20">
        <v>2</v>
      </c>
      <c r="D143" s="20" t="s">
        <v>341</v>
      </c>
      <c r="E143" s="17" t="s">
        <v>440</v>
      </c>
      <c r="F143" s="18" t="s">
        <v>441</v>
      </c>
      <c r="G143" s="20">
        <v>2</v>
      </c>
      <c r="H143" s="19">
        <v>13</v>
      </c>
      <c r="I143" s="19">
        <f>Tableau2[[#This Row],[Quantité]]*Tableau2[[#This Row],[Coût unitaire (Hors taxes)]]</f>
        <v>26</v>
      </c>
      <c r="J143" s="20">
        <v>10</v>
      </c>
      <c r="K143" s="20" t="s">
        <v>128</v>
      </c>
      <c r="L143" s="20" t="s">
        <v>129</v>
      </c>
    </row>
    <row r="144" spans="1:12" s="12" customFormat="1" ht="28.5" x14ac:dyDescent="0.25">
      <c r="A144" s="20">
        <v>5080</v>
      </c>
      <c r="B144" s="15" t="s">
        <v>98</v>
      </c>
      <c r="C144" s="20">
        <v>2</v>
      </c>
      <c r="D144" s="20" t="s">
        <v>341</v>
      </c>
      <c r="E144" s="17" t="s">
        <v>442</v>
      </c>
      <c r="F144" s="18" t="s">
        <v>443</v>
      </c>
      <c r="G144" s="20">
        <v>1</v>
      </c>
      <c r="H144" s="19">
        <v>3800</v>
      </c>
      <c r="I144" s="19">
        <f>Tableau2[[#This Row],[Quantité]]*Tableau2[[#This Row],[Coût unitaire (Hors taxes)]]</f>
        <v>3800</v>
      </c>
      <c r="J144" s="20">
        <v>8</v>
      </c>
      <c r="K144" s="20" t="s">
        <v>99</v>
      </c>
      <c r="L144" s="20" t="s">
        <v>132</v>
      </c>
    </row>
    <row r="145" spans="1:12" ht="28.5" x14ac:dyDescent="0.25">
      <c r="A145" s="20">
        <v>5080</v>
      </c>
      <c r="B145" s="15" t="s">
        <v>98</v>
      </c>
      <c r="C145" s="20">
        <v>2</v>
      </c>
      <c r="D145" s="20" t="s">
        <v>341</v>
      </c>
      <c r="E145" s="17" t="s">
        <v>95</v>
      </c>
      <c r="F145" s="18" t="s">
        <v>96</v>
      </c>
      <c r="G145" s="20">
        <v>1</v>
      </c>
      <c r="H145" s="19">
        <v>22</v>
      </c>
      <c r="I145" s="19">
        <f>Tableau2[[#This Row],[Quantité]]*Tableau2[[#This Row],[Coût unitaire (Hors taxes)]]</f>
        <v>22</v>
      </c>
      <c r="J145" s="20">
        <v>20</v>
      </c>
      <c r="K145" s="20" t="s">
        <v>99</v>
      </c>
      <c r="L145" s="20" t="s">
        <v>129</v>
      </c>
    </row>
  </sheetData>
  <mergeCells count="2">
    <mergeCell ref="A4:L4"/>
    <mergeCell ref="C3:J3"/>
  </mergeCells>
  <dataValidations disablePrompts="1" count="1">
    <dataValidation type="list" allowBlank="1" showInputMessage="1" showErrorMessage="1" sqref="L8:L144" xr:uid="{00000000-0002-0000-00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42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126"/>
  <sheetViews>
    <sheetView zoomScale="80" zoomScaleNormal="80" workbookViewId="0">
      <pane ySplit="7" topLeftCell="A8" activePane="bottomLeft" state="frozen"/>
      <selection pane="bottomLeft"/>
    </sheetView>
  </sheetViews>
  <sheetFormatPr baseColWidth="10" defaultColWidth="21.85546875" defaultRowHeight="14.25" x14ac:dyDescent="0.25"/>
  <cols>
    <col min="1" max="1" width="14.42578125" style="16" customWidth="1"/>
    <col min="2" max="2" width="24.28515625" style="14" customWidth="1"/>
    <col min="3" max="3" width="18.7109375" style="16" customWidth="1"/>
    <col min="4" max="4" width="31.7109375" style="16" customWidth="1"/>
    <col min="5" max="5" width="27.7109375" style="13" customWidth="1"/>
    <col min="6" max="6" width="40.7109375" style="12" customWidth="1"/>
    <col min="7" max="7" width="13" style="16" customWidth="1"/>
    <col min="8" max="8" width="30.7109375" style="13" customWidth="1"/>
    <col min="9" max="9" width="14.7109375" style="22" customWidth="1"/>
    <col min="10" max="10" width="19.7109375" style="16" customWidth="1"/>
    <col min="11" max="11" width="27.7109375" style="16" customWidth="1"/>
    <col min="12" max="12" width="12.28515625" style="16" customWidth="1"/>
    <col min="13" max="16384" width="21.85546875" style="13"/>
  </cols>
  <sheetData>
    <row r="3" spans="1:12" ht="20.25" x14ac:dyDescent="0.25">
      <c r="D3" s="24" t="str">
        <f>MAO!C3</f>
        <v>REMBOURRAGE ARTISANAL - DEP 5080</v>
      </c>
      <c r="E3" s="24"/>
      <c r="F3" s="24"/>
      <c r="G3" s="24"/>
      <c r="H3" s="24"/>
      <c r="I3" s="24"/>
    </row>
    <row r="4" spans="1:12" ht="16.5" x14ac:dyDescent="0.25">
      <c r="A4" s="23" t="s">
        <v>14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7" spans="1:12" s="12" customFormat="1" ht="45" x14ac:dyDescent="0.25">
      <c r="A7" s="3" t="s">
        <v>0</v>
      </c>
      <c r="B7" s="4" t="s">
        <v>9</v>
      </c>
      <c r="C7" s="1" t="s">
        <v>11</v>
      </c>
      <c r="D7" s="1" t="s">
        <v>10</v>
      </c>
      <c r="E7" s="1" t="s">
        <v>1</v>
      </c>
      <c r="F7" s="1" t="s">
        <v>2</v>
      </c>
      <c r="G7" s="1" t="s">
        <v>3</v>
      </c>
      <c r="H7" s="2" t="s">
        <v>13</v>
      </c>
      <c r="I7" s="21" t="s">
        <v>8</v>
      </c>
      <c r="J7" s="1" t="s">
        <v>12</v>
      </c>
      <c r="K7" s="1" t="s">
        <v>6</v>
      </c>
      <c r="L7" s="5" t="s">
        <v>7</v>
      </c>
    </row>
    <row r="8" spans="1:12" s="12" customFormat="1" ht="57" x14ac:dyDescent="0.25">
      <c r="A8" s="20">
        <v>5080</v>
      </c>
      <c r="B8" s="15" t="s">
        <v>98</v>
      </c>
      <c r="C8" s="20">
        <v>3</v>
      </c>
      <c r="D8" s="20" t="s">
        <v>133</v>
      </c>
      <c r="E8" s="17" t="s">
        <v>134</v>
      </c>
      <c r="F8" s="18" t="s">
        <v>303</v>
      </c>
      <c r="G8" s="20">
        <v>180</v>
      </c>
      <c r="H8" s="19">
        <v>0.9</v>
      </c>
      <c r="I8" s="19">
        <f>Tableau1[[#This Row],[Quantité]]*Tableau1[[#This Row],[Coût unitaire (hors taxes)]]</f>
        <v>162</v>
      </c>
      <c r="J8" s="20">
        <v>100</v>
      </c>
      <c r="K8" s="20" t="s">
        <v>245</v>
      </c>
      <c r="L8" s="20" t="s">
        <v>129</v>
      </c>
    </row>
    <row r="9" spans="1:12" s="12" customFormat="1" x14ac:dyDescent="0.25">
      <c r="A9" s="20">
        <v>5080</v>
      </c>
      <c r="B9" s="15" t="s">
        <v>98</v>
      </c>
      <c r="C9" s="20">
        <v>3</v>
      </c>
      <c r="D9" s="20" t="s">
        <v>133</v>
      </c>
      <c r="E9" s="17" t="s">
        <v>445</v>
      </c>
      <c r="F9" s="18" t="s">
        <v>446</v>
      </c>
      <c r="G9" s="20">
        <v>1</v>
      </c>
      <c r="H9" s="19">
        <v>100</v>
      </c>
      <c r="I9" s="19">
        <f>Tableau1[[#This Row],[Quantité]]*Tableau1[[#This Row],[Coût unitaire (hors taxes)]]</f>
        <v>100</v>
      </c>
      <c r="J9" s="20">
        <v>100</v>
      </c>
      <c r="K9" s="20" t="s">
        <v>126</v>
      </c>
      <c r="L9" s="20" t="s">
        <v>129</v>
      </c>
    </row>
    <row r="10" spans="1:12" s="12" customFormat="1" ht="28.5" x14ac:dyDescent="0.25">
      <c r="A10" s="20">
        <v>5080</v>
      </c>
      <c r="B10" s="15" t="s">
        <v>98</v>
      </c>
      <c r="C10" s="20">
        <v>3</v>
      </c>
      <c r="D10" s="20" t="s">
        <v>133</v>
      </c>
      <c r="E10" s="17" t="s">
        <v>447</v>
      </c>
      <c r="F10" s="18" t="s">
        <v>448</v>
      </c>
      <c r="G10" s="20">
        <v>6</v>
      </c>
      <c r="H10" s="19">
        <v>18</v>
      </c>
      <c r="I10" s="19">
        <f>Tableau1[[#This Row],[Quantité]]*Tableau1[[#This Row],[Coût unitaire (hors taxes)]]</f>
        <v>108</v>
      </c>
      <c r="J10" s="20">
        <v>80</v>
      </c>
      <c r="K10" s="20" t="s">
        <v>246</v>
      </c>
      <c r="L10" s="20" t="s">
        <v>129</v>
      </c>
    </row>
    <row r="11" spans="1:12" s="12" customFormat="1" x14ac:dyDescent="0.25">
      <c r="A11" s="20">
        <v>5080</v>
      </c>
      <c r="B11" s="15" t="s">
        <v>98</v>
      </c>
      <c r="C11" s="20">
        <v>3</v>
      </c>
      <c r="D11" s="20" t="s">
        <v>133</v>
      </c>
      <c r="E11" s="17" t="s">
        <v>135</v>
      </c>
      <c r="F11" s="18" t="s">
        <v>307</v>
      </c>
      <c r="G11" s="20">
        <v>1</v>
      </c>
      <c r="H11" s="19">
        <v>25</v>
      </c>
      <c r="I11" s="19">
        <f>Tableau1[[#This Row],[Quantité]]*Tableau1[[#This Row],[Coût unitaire (hors taxes)]]</f>
        <v>25</v>
      </c>
      <c r="J11" s="20">
        <v>80</v>
      </c>
      <c r="K11" s="20" t="s">
        <v>247</v>
      </c>
      <c r="L11" s="20" t="s">
        <v>129</v>
      </c>
    </row>
    <row r="12" spans="1:12" s="12" customFormat="1" x14ac:dyDescent="0.25">
      <c r="A12" s="20">
        <v>5080</v>
      </c>
      <c r="B12" s="15" t="s">
        <v>98</v>
      </c>
      <c r="C12" s="20">
        <v>3</v>
      </c>
      <c r="D12" s="20" t="s">
        <v>133</v>
      </c>
      <c r="E12" s="17" t="s">
        <v>135</v>
      </c>
      <c r="F12" s="18" t="s">
        <v>306</v>
      </c>
      <c r="G12" s="20">
        <v>3</v>
      </c>
      <c r="H12" s="19">
        <v>40</v>
      </c>
      <c r="I12" s="19">
        <f>Tableau1[[#This Row],[Quantité]]*Tableau1[[#This Row],[Coût unitaire (hors taxes)]]</f>
        <v>120</v>
      </c>
      <c r="J12" s="20">
        <v>80</v>
      </c>
      <c r="K12" s="20" t="s">
        <v>247</v>
      </c>
      <c r="L12" s="20" t="s">
        <v>129</v>
      </c>
    </row>
    <row r="13" spans="1:12" s="12" customFormat="1" ht="28.5" x14ac:dyDescent="0.25">
      <c r="A13" s="20">
        <v>5080</v>
      </c>
      <c r="B13" s="15" t="s">
        <v>98</v>
      </c>
      <c r="C13" s="20">
        <v>3</v>
      </c>
      <c r="D13" s="20" t="s">
        <v>133</v>
      </c>
      <c r="E13" s="17" t="s">
        <v>135</v>
      </c>
      <c r="F13" s="18" t="s">
        <v>304</v>
      </c>
      <c r="G13" s="20">
        <v>3</v>
      </c>
      <c r="H13" s="19">
        <v>28</v>
      </c>
      <c r="I13" s="19">
        <f>Tableau1[[#This Row],[Quantité]]*Tableau1[[#This Row],[Coût unitaire (hors taxes)]]</f>
        <v>84</v>
      </c>
      <c r="J13" s="20">
        <v>50</v>
      </c>
      <c r="K13" s="20" t="s">
        <v>247</v>
      </c>
      <c r="L13" s="20" t="s">
        <v>129</v>
      </c>
    </row>
    <row r="14" spans="1:12" s="12" customFormat="1" ht="28.5" x14ac:dyDescent="0.25">
      <c r="A14" s="20">
        <v>5080</v>
      </c>
      <c r="B14" s="15" t="s">
        <v>98</v>
      </c>
      <c r="C14" s="20">
        <v>3</v>
      </c>
      <c r="D14" s="20" t="s">
        <v>133</v>
      </c>
      <c r="E14" s="17" t="s">
        <v>135</v>
      </c>
      <c r="F14" s="18" t="s">
        <v>308</v>
      </c>
      <c r="G14" s="20">
        <v>4</v>
      </c>
      <c r="H14" s="19">
        <v>40</v>
      </c>
      <c r="I14" s="19">
        <f>Tableau1[[#This Row],[Quantité]]*Tableau1[[#This Row],[Coût unitaire (hors taxes)]]</f>
        <v>160</v>
      </c>
      <c r="J14" s="20">
        <v>50</v>
      </c>
      <c r="K14" s="20" t="s">
        <v>248</v>
      </c>
      <c r="L14" s="20" t="s">
        <v>129</v>
      </c>
    </row>
    <row r="15" spans="1:12" s="12" customFormat="1" ht="28.5" x14ac:dyDescent="0.25">
      <c r="A15" s="20">
        <v>5080</v>
      </c>
      <c r="B15" s="15" t="s">
        <v>98</v>
      </c>
      <c r="C15" s="20">
        <v>3</v>
      </c>
      <c r="D15" s="20" t="s">
        <v>133</v>
      </c>
      <c r="E15" s="17" t="s">
        <v>135</v>
      </c>
      <c r="F15" s="18" t="s">
        <v>305</v>
      </c>
      <c r="G15" s="20">
        <v>30</v>
      </c>
      <c r="H15" s="19">
        <v>1.5</v>
      </c>
      <c r="I15" s="19">
        <f>Tableau1[[#This Row],[Quantité]]*Tableau1[[#This Row],[Coût unitaire (hors taxes)]]</f>
        <v>45</v>
      </c>
      <c r="J15" s="20">
        <v>80</v>
      </c>
      <c r="K15" s="20" t="s">
        <v>248</v>
      </c>
      <c r="L15" s="20" t="s">
        <v>129</v>
      </c>
    </row>
    <row r="16" spans="1:12" s="12" customFormat="1" ht="28.5" x14ac:dyDescent="0.25">
      <c r="A16" s="20">
        <v>5080</v>
      </c>
      <c r="B16" s="15" t="s">
        <v>98</v>
      </c>
      <c r="C16" s="20">
        <v>3</v>
      </c>
      <c r="D16" s="20" t="s">
        <v>133</v>
      </c>
      <c r="E16" s="17" t="s">
        <v>135</v>
      </c>
      <c r="F16" s="18" t="s">
        <v>136</v>
      </c>
      <c r="G16" s="20">
        <v>20</v>
      </c>
      <c r="H16" s="19">
        <v>2</v>
      </c>
      <c r="I16" s="19">
        <f>Tableau1[[#This Row],[Quantité]]*Tableau1[[#This Row],[Coût unitaire (hors taxes)]]</f>
        <v>40</v>
      </c>
      <c r="J16" s="20">
        <v>80</v>
      </c>
      <c r="K16" s="20" t="s">
        <v>248</v>
      </c>
      <c r="L16" s="20" t="s">
        <v>129</v>
      </c>
    </row>
    <row r="17" spans="1:12" s="12" customFormat="1" ht="28.5" x14ac:dyDescent="0.25">
      <c r="A17" s="20">
        <v>5080</v>
      </c>
      <c r="B17" s="15" t="s">
        <v>98</v>
      </c>
      <c r="C17" s="20">
        <v>3</v>
      </c>
      <c r="D17" s="20" t="s">
        <v>133</v>
      </c>
      <c r="E17" s="17" t="s">
        <v>135</v>
      </c>
      <c r="F17" s="18" t="s">
        <v>309</v>
      </c>
      <c r="G17" s="20">
        <v>1</v>
      </c>
      <c r="H17" s="19">
        <v>200</v>
      </c>
      <c r="I17" s="19">
        <f>Tableau1[[#This Row],[Quantité]]*Tableau1[[#This Row],[Coût unitaire (hors taxes)]]</f>
        <v>200</v>
      </c>
      <c r="J17" s="20">
        <v>50</v>
      </c>
      <c r="K17" s="20" t="s">
        <v>107</v>
      </c>
      <c r="L17" s="20" t="s">
        <v>129</v>
      </c>
    </row>
    <row r="18" spans="1:12" s="12" customFormat="1" ht="28.5" x14ac:dyDescent="0.25">
      <c r="A18" s="20">
        <v>5080</v>
      </c>
      <c r="B18" s="15" t="s">
        <v>98</v>
      </c>
      <c r="C18" s="20">
        <v>3</v>
      </c>
      <c r="D18" s="20" t="s">
        <v>133</v>
      </c>
      <c r="E18" s="17" t="s">
        <v>137</v>
      </c>
      <c r="F18" s="18" t="s">
        <v>311</v>
      </c>
      <c r="G18" s="20">
        <v>2</v>
      </c>
      <c r="H18" s="19">
        <v>8</v>
      </c>
      <c r="I18" s="19">
        <f>Tableau1[[#This Row],[Quantité]]*Tableau1[[#This Row],[Coût unitaire (hors taxes)]]</f>
        <v>16</v>
      </c>
      <c r="J18" s="20">
        <v>50</v>
      </c>
      <c r="K18" s="20" t="s">
        <v>249</v>
      </c>
      <c r="L18" s="20" t="s">
        <v>129</v>
      </c>
    </row>
    <row r="19" spans="1:12" s="12" customFormat="1" ht="28.5" x14ac:dyDescent="0.25">
      <c r="A19" s="20">
        <v>5080</v>
      </c>
      <c r="B19" s="15" t="s">
        <v>98</v>
      </c>
      <c r="C19" s="20">
        <v>3</v>
      </c>
      <c r="D19" s="20" t="s">
        <v>133</v>
      </c>
      <c r="E19" s="17" t="s">
        <v>137</v>
      </c>
      <c r="F19" s="18" t="s">
        <v>310</v>
      </c>
      <c r="G19" s="20">
        <v>2</v>
      </c>
      <c r="H19" s="19">
        <v>25</v>
      </c>
      <c r="I19" s="19">
        <f>Tableau1[[#This Row],[Quantité]]*Tableau1[[#This Row],[Coût unitaire (hors taxes)]]</f>
        <v>50</v>
      </c>
      <c r="J19" s="20">
        <v>50</v>
      </c>
      <c r="K19" s="20" t="s">
        <v>118</v>
      </c>
      <c r="L19" s="20" t="s">
        <v>129</v>
      </c>
    </row>
    <row r="20" spans="1:12" s="12" customFormat="1" x14ac:dyDescent="0.25">
      <c r="A20" s="20">
        <v>5080</v>
      </c>
      <c r="B20" s="15" t="s">
        <v>98</v>
      </c>
      <c r="C20" s="20">
        <v>3</v>
      </c>
      <c r="D20" s="20" t="s">
        <v>133</v>
      </c>
      <c r="E20" s="17" t="s">
        <v>138</v>
      </c>
      <c r="F20" s="18" t="s">
        <v>139</v>
      </c>
      <c r="G20" s="20">
        <v>10</v>
      </c>
      <c r="H20" s="19">
        <v>5</v>
      </c>
      <c r="I20" s="19">
        <f>Tableau1[[#This Row],[Quantité]]*Tableau1[[#This Row],[Coût unitaire (hors taxes)]]</f>
        <v>50</v>
      </c>
      <c r="J20" s="20">
        <v>60</v>
      </c>
      <c r="K20" s="20" t="s">
        <v>118</v>
      </c>
      <c r="L20" s="20" t="s">
        <v>129</v>
      </c>
    </row>
    <row r="21" spans="1:12" s="12" customFormat="1" x14ac:dyDescent="0.25">
      <c r="A21" s="20">
        <v>5080</v>
      </c>
      <c r="B21" s="15" t="s">
        <v>98</v>
      </c>
      <c r="C21" s="20">
        <v>3</v>
      </c>
      <c r="D21" s="20" t="s">
        <v>133</v>
      </c>
      <c r="E21" s="17" t="s">
        <v>312</v>
      </c>
      <c r="F21" s="18" t="s">
        <v>140</v>
      </c>
      <c r="G21" s="20">
        <v>4</v>
      </c>
      <c r="H21" s="19">
        <v>12.5</v>
      </c>
      <c r="I21" s="19">
        <f>Tableau1[[#This Row],[Quantité]]*Tableau1[[#This Row],[Coût unitaire (hors taxes)]]</f>
        <v>50</v>
      </c>
      <c r="J21" s="20">
        <v>20</v>
      </c>
      <c r="K21" s="20" t="s">
        <v>100</v>
      </c>
      <c r="L21" s="20" t="s">
        <v>129</v>
      </c>
    </row>
    <row r="22" spans="1:12" s="12" customFormat="1" x14ac:dyDescent="0.25">
      <c r="A22" s="20">
        <v>5080</v>
      </c>
      <c r="B22" s="15" t="s">
        <v>98</v>
      </c>
      <c r="C22" s="20">
        <v>3</v>
      </c>
      <c r="D22" s="20" t="s">
        <v>133</v>
      </c>
      <c r="E22" s="17" t="s">
        <v>141</v>
      </c>
      <c r="F22" s="18" t="s">
        <v>142</v>
      </c>
      <c r="G22" s="20">
        <v>500</v>
      </c>
      <c r="H22" s="19">
        <v>0.2</v>
      </c>
      <c r="I22" s="19">
        <f>Tableau1[[#This Row],[Quantité]]*Tableau1[[#This Row],[Coût unitaire (hors taxes)]]</f>
        <v>100</v>
      </c>
      <c r="J22" s="20">
        <v>80</v>
      </c>
      <c r="K22" s="20" t="s">
        <v>250</v>
      </c>
      <c r="L22" s="20" t="s">
        <v>99</v>
      </c>
    </row>
    <row r="23" spans="1:12" s="12" customFormat="1" x14ac:dyDescent="0.25">
      <c r="A23" s="20">
        <v>5080</v>
      </c>
      <c r="B23" s="15" t="s">
        <v>98</v>
      </c>
      <c r="C23" s="20">
        <v>3</v>
      </c>
      <c r="D23" s="20" t="s">
        <v>133</v>
      </c>
      <c r="E23" s="17" t="s">
        <v>141</v>
      </c>
      <c r="F23" s="18" t="s">
        <v>143</v>
      </c>
      <c r="G23" s="20">
        <v>3</v>
      </c>
      <c r="H23" s="19">
        <v>25</v>
      </c>
      <c r="I23" s="19">
        <f>Tableau1[[#This Row],[Quantité]]*Tableau1[[#This Row],[Coût unitaire (hors taxes)]]</f>
        <v>75</v>
      </c>
      <c r="J23" s="20">
        <v>80</v>
      </c>
      <c r="K23" s="20" t="s">
        <v>251</v>
      </c>
      <c r="L23" s="20" t="s">
        <v>129</v>
      </c>
    </row>
    <row r="24" spans="1:12" s="12" customFormat="1" x14ac:dyDescent="0.25">
      <c r="A24" s="20">
        <v>5080</v>
      </c>
      <c r="B24" s="15" t="s">
        <v>98</v>
      </c>
      <c r="C24" s="20">
        <v>3</v>
      </c>
      <c r="D24" s="20" t="s">
        <v>133</v>
      </c>
      <c r="E24" s="17" t="s">
        <v>141</v>
      </c>
      <c r="F24" s="18" t="s">
        <v>143</v>
      </c>
      <c r="G24" s="20">
        <v>250</v>
      </c>
      <c r="H24" s="19">
        <v>0.2</v>
      </c>
      <c r="I24" s="19">
        <f>Tableau1[[#This Row],[Quantité]]*Tableau1[[#This Row],[Coût unitaire (hors taxes)]]</f>
        <v>50</v>
      </c>
      <c r="J24" s="20">
        <v>80</v>
      </c>
      <c r="K24" s="20" t="s">
        <v>251</v>
      </c>
      <c r="L24" s="20" t="s">
        <v>129</v>
      </c>
    </row>
    <row r="25" spans="1:12" s="12" customFormat="1" x14ac:dyDescent="0.25">
      <c r="A25" s="20">
        <v>5080</v>
      </c>
      <c r="B25" s="15" t="s">
        <v>98</v>
      </c>
      <c r="C25" s="20">
        <v>3</v>
      </c>
      <c r="D25" s="20" t="s">
        <v>133</v>
      </c>
      <c r="E25" s="17" t="s">
        <v>144</v>
      </c>
      <c r="F25" s="18"/>
      <c r="G25" s="20">
        <v>20</v>
      </c>
      <c r="H25" s="19">
        <v>100</v>
      </c>
      <c r="I25" s="19">
        <f>Tableau1[[#This Row],[Quantité]]*Tableau1[[#This Row],[Coût unitaire (hors taxes)]]</f>
        <v>2000</v>
      </c>
      <c r="J25" s="20">
        <v>20</v>
      </c>
      <c r="K25" s="20" t="s">
        <v>252</v>
      </c>
      <c r="L25" s="20" t="s">
        <v>129</v>
      </c>
    </row>
    <row r="26" spans="1:12" s="12" customFormat="1" x14ac:dyDescent="0.25">
      <c r="A26" s="20">
        <v>5080</v>
      </c>
      <c r="B26" s="15" t="s">
        <v>98</v>
      </c>
      <c r="C26" s="20">
        <v>3</v>
      </c>
      <c r="D26" s="20" t="s">
        <v>133</v>
      </c>
      <c r="E26" s="17" t="s">
        <v>449</v>
      </c>
      <c r="F26" s="18" t="s">
        <v>243</v>
      </c>
      <c r="G26" s="20">
        <v>5</v>
      </c>
      <c r="H26" s="19">
        <v>40</v>
      </c>
      <c r="I26" s="19">
        <f>Tableau1[[#This Row],[Quantité]]*Tableau1[[#This Row],[Coût unitaire (hors taxes)]]</f>
        <v>200</v>
      </c>
      <c r="J26" s="20"/>
      <c r="K26" s="20" t="s">
        <v>253</v>
      </c>
      <c r="L26" s="20" t="s">
        <v>130</v>
      </c>
    </row>
    <row r="27" spans="1:12" s="12" customFormat="1" x14ac:dyDescent="0.25">
      <c r="A27" s="20">
        <v>5080</v>
      </c>
      <c r="B27" s="15" t="s">
        <v>98</v>
      </c>
      <c r="C27" s="20">
        <v>3</v>
      </c>
      <c r="D27" s="20" t="s">
        <v>133</v>
      </c>
      <c r="E27" s="17" t="s">
        <v>145</v>
      </c>
      <c r="F27" s="18" t="s">
        <v>146</v>
      </c>
      <c r="G27" s="20">
        <v>1</v>
      </c>
      <c r="H27" s="19">
        <v>75</v>
      </c>
      <c r="I27" s="19">
        <f>Tableau1[[#This Row],[Quantité]]*Tableau1[[#This Row],[Coût unitaire (hors taxes)]]</f>
        <v>75</v>
      </c>
      <c r="J27" s="20">
        <v>100</v>
      </c>
      <c r="K27" s="20" t="s">
        <v>253</v>
      </c>
      <c r="L27" s="20" t="s">
        <v>130</v>
      </c>
    </row>
    <row r="28" spans="1:12" s="12" customFormat="1" x14ac:dyDescent="0.25">
      <c r="A28" s="20">
        <v>5080</v>
      </c>
      <c r="B28" s="15" t="s">
        <v>98</v>
      </c>
      <c r="C28" s="20">
        <v>3</v>
      </c>
      <c r="D28" s="20" t="s">
        <v>133</v>
      </c>
      <c r="E28" s="17" t="s">
        <v>147</v>
      </c>
      <c r="F28" s="18" t="s">
        <v>148</v>
      </c>
      <c r="G28" s="20">
        <v>200</v>
      </c>
      <c r="H28" s="19">
        <v>1</v>
      </c>
      <c r="I28" s="19">
        <f>Tableau1[[#This Row],[Quantité]]*Tableau1[[#This Row],[Coût unitaire (hors taxes)]]</f>
        <v>200</v>
      </c>
      <c r="J28" s="20">
        <v>100</v>
      </c>
      <c r="K28" s="20" t="s">
        <v>251</v>
      </c>
      <c r="L28" s="20" t="s">
        <v>129</v>
      </c>
    </row>
    <row r="29" spans="1:12" s="12" customFormat="1" ht="28.5" x14ac:dyDescent="0.25">
      <c r="A29" s="20">
        <v>5080</v>
      </c>
      <c r="B29" s="15" t="s">
        <v>98</v>
      </c>
      <c r="C29" s="20">
        <v>3</v>
      </c>
      <c r="D29" s="20" t="s">
        <v>133</v>
      </c>
      <c r="E29" s="17" t="s">
        <v>450</v>
      </c>
      <c r="F29" s="18" t="s">
        <v>451</v>
      </c>
      <c r="G29" s="20">
        <v>40</v>
      </c>
      <c r="H29" s="19">
        <v>2</v>
      </c>
      <c r="I29" s="19">
        <f>Tableau1[[#This Row],[Quantité]]*Tableau1[[#This Row],[Coût unitaire (hors taxes)]]</f>
        <v>80</v>
      </c>
      <c r="J29" s="20">
        <v>60</v>
      </c>
      <c r="K29" s="20" t="s">
        <v>248</v>
      </c>
      <c r="L29" s="20" t="s">
        <v>129</v>
      </c>
    </row>
    <row r="30" spans="1:12" s="12" customFormat="1" ht="28.5" x14ac:dyDescent="0.25">
      <c r="A30" s="20">
        <v>5080</v>
      </c>
      <c r="B30" s="15" t="s">
        <v>98</v>
      </c>
      <c r="C30" s="20">
        <v>3</v>
      </c>
      <c r="D30" s="20" t="s">
        <v>133</v>
      </c>
      <c r="E30" s="17" t="s">
        <v>149</v>
      </c>
      <c r="F30" s="18" t="s">
        <v>313</v>
      </c>
      <c r="G30" s="20">
        <v>20</v>
      </c>
      <c r="H30" s="19">
        <v>9</v>
      </c>
      <c r="I30" s="19">
        <f>Tableau1[[#This Row],[Quantité]]*Tableau1[[#This Row],[Coût unitaire (hors taxes)]]</f>
        <v>180</v>
      </c>
      <c r="J30" s="20">
        <v>80</v>
      </c>
      <c r="K30" s="20" t="s">
        <v>101</v>
      </c>
      <c r="L30" s="20" t="s">
        <v>129</v>
      </c>
    </row>
    <row r="31" spans="1:12" s="12" customFormat="1" ht="28.5" x14ac:dyDescent="0.25">
      <c r="A31" s="20">
        <v>5080</v>
      </c>
      <c r="B31" s="15" t="s">
        <v>98</v>
      </c>
      <c r="C31" s="20">
        <v>3</v>
      </c>
      <c r="D31" s="20" t="s">
        <v>133</v>
      </c>
      <c r="E31" s="17" t="s">
        <v>150</v>
      </c>
      <c r="F31" s="18" t="s">
        <v>151</v>
      </c>
      <c r="G31" s="20">
        <v>50</v>
      </c>
      <c r="H31" s="19">
        <v>2</v>
      </c>
      <c r="I31" s="19">
        <f>Tableau1[[#This Row],[Quantité]]*Tableau1[[#This Row],[Coût unitaire (hors taxes)]]</f>
        <v>100</v>
      </c>
      <c r="J31" s="20">
        <v>10</v>
      </c>
      <c r="K31" s="20" t="s">
        <v>118</v>
      </c>
      <c r="L31" s="20" t="s">
        <v>129</v>
      </c>
    </row>
    <row r="32" spans="1:12" s="12" customFormat="1" ht="28.5" x14ac:dyDescent="0.25">
      <c r="A32" s="20">
        <v>5080</v>
      </c>
      <c r="B32" s="15" t="s">
        <v>98</v>
      </c>
      <c r="C32" s="20">
        <v>3</v>
      </c>
      <c r="D32" s="20" t="s">
        <v>133</v>
      </c>
      <c r="E32" s="17" t="s">
        <v>152</v>
      </c>
      <c r="F32" s="18" t="s">
        <v>153</v>
      </c>
      <c r="G32" s="20">
        <v>4</v>
      </c>
      <c r="H32" s="19">
        <v>325</v>
      </c>
      <c r="I32" s="19">
        <f>Tableau1[[#This Row],[Quantité]]*Tableau1[[#This Row],[Coût unitaire (hors taxes)]]</f>
        <v>1300</v>
      </c>
      <c r="J32" s="20">
        <v>100</v>
      </c>
      <c r="K32" s="20" t="s">
        <v>250</v>
      </c>
      <c r="L32" s="20" t="s">
        <v>129</v>
      </c>
    </row>
    <row r="33" spans="1:12" s="12" customFormat="1" x14ac:dyDescent="0.25">
      <c r="A33" s="20">
        <v>5080</v>
      </c>
      <c r="B33" s="15" t="s">
        <v>98</v>
      </c>
      <c r="C33" s="20">
        <v>3</v>
      </c>
      <c r="D33" s="20" t="s">
        <v>133</v>
      </c>
      <c r="E33" s="17" t="s">
        <v>452</v>
      </c>
      <c r="F33" s="18" t="s">
        <v>453</v>
      </c>
      <c r="G33" s="20">
        <v>400</v>
      </c>
      <c r="H33" s="19">
        <v>0.5</v>
      </c>
      <c r="I33" s="19">
        <f>Tableau1[[#This Row],[Quantité]]*Tableau1[[#This Row],[Coût unitaire (hors taxes)]]</f>
        <v>200</v>
      </c>
      <c r="J33" s="20">
        <v>90</v>
      </c>
      <c r="K33" s="20" t="s">
        <v>254</v>
      </c>
      <c r="L33" s="20" t="s">
        <v>129</v>
      </c>
    </row>
    <row r="34" spans="1:12" s="12" customFormat="1" x14ac:dyDescent="0.25">
      <c r="A34" s="20">
        <v>5080</v>
      </c>
      <c r="B34" s="15" t="s">
        <v>98</v>
      </c>
      <c r="C34" s="20">
        <v>3</v>
      </c>
      <c r="D34" s="20" t="s">
        <v>133</v>
      </c>
      <c r="E34" s="17" t="s">
        <v>154</v>
      </c>
      <c r="F34" s="18" t="s">
        <v>155</v>
      </c>
      <c r="G34" s="20">
        <v>1</v>
      </c>
      <c r="H34" s="19">
        <v>60</v>
      </c>
      <c r="I34" s="19">
        <f>Tableau1[[#This Row],[Quantité]]*Tableau1[[#This Row],[Coût unitaire (hors taxes)]]</f>
        <v>60</v>
      </c>
      <c r="J34" s="20">
        <v>100</v>
      </c>
      <c r="K34" s="20" t="s">
        <v>255</v>
      </c>
      <c r="L34" s="20" t="s">
        <v>130</v>
      </c>
    </row>
    <row r="35" spans="1:12" s="12" customFormat="1" x14ac:dyDescent="0.25">
      <c r="A35" s="20">
        <v>5080</v>
      </c>
      <c r="B35" s="15" t="s">
        <v>98</v>
      </c>
      <c r="C35" s="20">
        <v>3</v>
      </c>
      <c r="D35" s="20" t="s">
        <v>133</v>
      </c>
      <c r="E35" s="17" t="s">
        <v>156</v>
      </c>
      <c r="F35" s="18" t="s">
        <v>157</v>
      </c>
      <c r="G35" s="20">
        <v>2</v>
      </c>
      <c r="H35" s="19">
        <v>20</v>
      </c>
      <c r="I35" s="19">
        <f>Tableau1[[#This Row],[Quantité]]*Tableau1[[#This Row],[Coût unitaire (hors taxes)]]</f>
        <v>40</v>
      </c>
      <c r="J35" s="20">
        <v>100</v>
      </c>
      <c r="K35" s="20" t="s">
        <v>245</v>
      </c>
      <c r="L35" s="20" t="s">
        <v>129</v>
      </c>
    </row>
    <row r="36" spans="1:12" s="12" customFormat="1" x14ac:dyDescent="0.25">
      <c r="A36" s="20">
        <v>5080</v>
      </c>
      <c r="B36" s="15" t="s">
        <v>98</v>
      </c>
      <c r="C36" s="20">
        <v>3</v>
      </c>
      <c r="D36" s="20" t="s">
        <v>133</v>
      </c>
      <c r="E36" s="17" t="s">
        <v>158</v>
      </c>
      <c r="F36" s="18" t="s">
        <v>159</v>
      </c>
      <c r="G36" s="20">
        <v>5</v>
      </c>
      <c r="H36" s="19">
        <v>1</v>
      </c>
      <c r="I36" s="19">
        <f>Tableau1[[#This Row],[Quantité]]*Tableau1[[#This Row],[Coût unitaire (hors taxes)]]</f>
        <v>5</v>
      </c>
      <c r="J36" s="20">
        <v>90</v>
      </c>
      <c r="K36" s="20" t="s">
        <v>256</v>
      </c>
      <c r="L36" s="20" t="s">
        <v>129</v>
      </c>
    </row>
    <row r="37" spans="1:12" s="12" customFormat="1" ht="28.5" x14ac:dyDescent="0.25">
      <c r="A37" s="20">
        <v>5080</v>
      </c>
      <c r="B37" s="15" t="s">
        <v>98</v>
      </c>
      <c r="C37" s="20">
        <v>3</v>
      </c>
      <c r="D37" s="20" t="s">
        <v>133</v>
      </c>
      <c r="E37" s="17" t="s">
        <v>158</v>
      </c>
      <c r="F37" s="18" t="s">
        <v>160</v>
      </c>
      <c r="G37" s="20">
        <v>1</v>
      </c>
      <c r="H37" s="19">
        <v>50</v>
      </c>
      <c r="I37" s="19">
        <f>Tableau1[[#This Row],[Quantité]]*Tableau1[[#This Row],[Coût unitaire (hors taxes)]]</f>
        <v>50</v>
      </c>
      <c r="J37" s="20">
        <v>50</v>
      </c>
      <c r="K37" s="20" t="s">
        <v>256</v>
      </c>
      <c r="L37" s="20" t="s">
        <v>129</v>
      </c>
    </row>
    <row r="38" spans="1:12" s="12" customFormat="1" ht="28.5" x14ac:dyDescent="0.25">
      <c r="A38" s="20">
        <v>5080</v>
      </c>
      <c r="B38" s="15" t="s">
        <v>98</v>
      </c>
      <c r="C38" s="20">
        <v>3</v>
      </c>
      <c r="D38" s="20" t="s">
        <v>133</v>
      </c>
      <c r="E38" s="17" t="s">
        <v>161</v>
      </c>
      <c r="F38" s="18" t="s">
        <v>162</v>
      </c>
      <c r="G38" s="20">
        <v>1</v>
      </c>
      <c r="H38" s="19">
        <v>25</v>
      </c>
      <c r="I38" s="19">
        <f>Tableau1[[#This Row],[Quantité]]*Tableau1[[#This Row],[Coût unitaire (hors taxes)]]</f>
        <v>25</v>
      </c>
      <c r="J38" s="20">
        <v>100</v>
      </c>
      <c r="K38" s="20" t="s">
        <v>257</v>
      </c>
      <c r="L38" s="20" t="s">
        <v>129</v>
      </c>
    </row>
    <row r="39" spans="1:12" s="12" customFormat="1" x14ac:dyDescent="0.25">
      <c r="A39" s="20">
        <v>5080</v>
      </c>
      <c r="B39" s="15" t="s">
        <v>98</v>
      </c>
      <c r="C39" s="20">
        <v>3</v>
      </c>
      <c r="D39" s="20" t="s">
        <v>133</v>
      </c>
      <c r="E39" s="17" t="s">
        <v>161</v>
      </c>
      <c r="F39" s="18" t="s">
        <v>163</v>
      </c>
      <c r="G39" s="20">
        <v>2</v>
      </c>
      <c r="H39" s="19">
        <v>75</v>
      </c>
      <c r="I39" s="19">
        <f>Tableau1[[#This Row],[Quantité]]*Tableau1[[#This Row],[Coût unitaire (hors taxes)]]</f>
        <v>150</v>
      </c>
      <c r="J39" s="20">
        <v>100</v>
      </c>
      <c r="K39" s="20" t="s">
        <v>108</v>
      </c>
      <c r="L39" s="20" t="s">
        <v>129</v>
      </c>
    </row>
    <row r="40" spans="1:12" s="12" customFormat="1" x14ac:dyDescent="0.25">
      <c r="A40" s="20">
        <v>5080</v>
      </c>
      <c r="B40" s="15" t="s">
        <v>98</v>
      </c>
      <c r="C40" s="20">
        <v>3</v>
      </c>
      <c r="D40" s="20" t="s">
        <v>133</v>
      </c>
      <c r="E40" s="17" t="s">
        <v>27</v>
      </c>
      <c r="F40" s="18" t="s">
        <v>164</v>
      </c>
      <c r="G40" s="20">
        <v>20</v>
      </c>
      <c r="H40" s="19">
        <v>5</v>
      </c>
      <c r="I40" s="19">
        <f>Tableau1[[#This Row],[Quantité]]*Tableau1[[#This Row],[Coût unitaire (hors taxes)]]</f>
        <v>100</v>
      </c>
      <c r="J40" s="20">
        <v>50</v>
      </c>
      <c r="K40" s="20" t="s">
        <v>258</v>
      </c>
      <c r="L40" s="20" t="s">
        <v>129</v>
      </c>
    </row>
    <row r="41" spans="1:12" s="12" customFormat="1" x14ac:dyDescent="0.25">
      <c r="A41" s="20">
        <v>5080</v>
      </c>
      <c r="B41" s="15" t="s">
        <v>98</v>
      </c>
      <c r="C41" s="20">
        <v>3</v>
      </c>
      <c r="D41" s="20" t="s">
        <v>133</v>
      </c>
      <c r="E41" s="17" t="s">
        <v>165</v>
      </c>
      <c r="F41" s="18" t="s">
        <v>167</v>
      </c>
      <c r="G41" s="20">
        <v>9</v>
      </c>
      <c r="H41" s="19">
        <v>15</v>
      </c>
      <c r="I41" s="19">
        <f>Tableau1[[#This Row],[Quantité]]*Tableau1[[#This Row],[Coût unitaire (hors taxes)]]</f>
        <v>135</v>
      </c>
      <c r="J41" s="20">
        <v>80</v>
      </c>
      <c r="K41" s="20" t="s">
        <v>259</v>
      </c>
      <c r="L41" s="20" t="s">
        <v>129</v>
      </c>
    </row>
    <row r="42" spans="1:12" s="12" customFormat="1" ht="28.5" x14ac:dyDescent="0.25">
      <c r="A42" s="20">
        <v>5080</v>
      </c>
      <c r="B42" s="15" t="s">
        <v>98</v>
      </c>
      <c r="C42" s="20">
        <v>3</v>
      </c>
      <c r="D42" s="20" t="s">
        <v>133</v>
      </c>
      <c r="E42" s="17" t="s">
        <v>165</v>
      </c>
      <c r="F42" s="18" t="s">
        <v>166</v>
      </c>
      <c r="G42" s="20">
        <v>2</v>
      </c>
      <c r="H42" s="19">
        <v>28</v>
      </c>
      <c r="I42" s="19">
        <f>Tableau1[[#This Row],[Quantité]]*Tableau1[[#This Row],[Coût unitaire (hors taxes)]]</f>
        <v>56</v>
      </c>
      <c r="J42" s="20">
        <v>100</v>
      </c>
      <c r="K42" s="20" t="s">
        <v>99</v>
      </c>
      <c r="L42" s="20" t="s">
        <v>99</v>
      </c>
    </row>
    <row r="43" spans="1:12" s="12" customFormat="1" ht="28.5" x14ac:dyDescent="0.25">
      <c r="A43" s="20">
        <v>5080</v>
      </c>
      <c r="B43" s="15" t="s">
        <v>98</v>
      </c>
      <c r="C43" s="20">
        <v>3</v>
      </c>
      <c r="D43" s="20" t="s">
        <v>133</v>
      </c>
      <c r="E43" s="17" t="s">
        <v>168</v>
      </c>
      <c r="F43" s="18" t="s">
        <v>169</v>
      </c>
      <c r="G43" s="20">
        <v>250</v>
      </c>
      <c r="H43" s="19">
        <v>4</v>
      </c>
      <c r="I43" s="19">
        <f>Tableau1[[#This Row],[Quantité]]*Tableau1[[#This Row],[Coût unitaire (hors taxes)]]</f>
        <v>1000</v>
      </c>
      <c r="J43" s="20">
        <v>100</v>
      </c>
      <c r="K43" s="20" t="s">
        <v>260</v>
      </c>
      <c r="L43" s="20" t="s">
        <v>129</v>
      </c>
    </row>
    <row r="44" spans="1:12" s="12" customFormat="1" ht="28.5" x14ac:dyDescent="0.25">
      <c r="A44" s="20">
        <v>5080</v>
      </c>
      <c r="B44" s="15" t="s">
        <v>98</v>
      </c>
      <c r="C44" s="20">
        <v>3</v>
      </c>
      <c r="D44" s="20" t="s">
        <v>133</v>
      </c>
      <c r="E44" s="17" t="s">
        <v>170</v>
      </c>
      <c r="F44" s="18" t="s">
        <v>171</v>
      </c>
      <c r="G44" s="20">
        <v>1</v>
      </c>
      <c r="H44" s="19">
        <v>100</v>
      </c>
      <c r="I44" s="19">
        <f>Tableau1[[#This Row],[Quantité]]*Tableau1[[#This Row],[Coût unitaire (hors taxes)]]</f>
        <v>100</v>
      </c>
      <c r="J44" s="20">
        <v>50</v>
      </c>
      <c r="K44" s="20" t="s">
        <v>108</v>
      </c>
      <c r="L44" s="20" t="s">
        <v>129</v>
      </c>
    </row>
    <row r="45" spans="1:12" s="12" customFormat="1" x14ac:dyDescent="0.25">
      <c r="A45" s="20">
        <v>5080</v>
      </c>
      <c r="B45" s="15" t="s">
        <v>98</v>
      </c>
      <c r="C45" s="20">
        <v>3</v>
      </c>
      <c r="D45" s="20" t="s">
        <v>133</v>
      </c>
      <c r="E45" s="17" t="s">
        <v>172</v>
      </c>
      <c r="F45" s="18" t="s">
        <v>173</v>
      </c>
      <c r="G45" s="20">
        <v>200</v>
      </c>
      <c r="H45" s="19">
        <v>1.5</v>
      </c>
      <c r="I45" s="19">
        <f>Tableau1[[#This Row],[Quantité]]*Tableau1[[#This Row],[Coût unitaire (hors taxes)]]</f>
        <v>300</v>
      </c>
      <c r="J45" s="20">
        <v>90</v>
      </c>
      <c r="K45" s="20" t="s">
        <v>261</v>
      </c>
      <c r="L45" s="20" t="s">
        <v>129</v>
      </c>
    </row>
    <row r="46" spans="1:12" s="12" customFormat="1" x14ac:dyDescent="0.25">
      <c r="A46" s="20">
        <v>5080</v>
      </c>
      <c r="B46" s="15" t="s">
        <v>98</v>
      </c>
      <c r="C46" s="20">
        <v>3</v>
      </c>
      <c r="D46" s="20" t="s">
        <v>133</v>
      </c>
      <c r="E46" s="17" t="s">
        <v>227</v>
      </c>
      <c r="F46" s="18"/>
      <c r="G46" s="20">
        <v>1</v>
      </c>
      <c r="H46" s="19">
        <v>1000</v>
      </c>
      <c r="I46" s="19">
        <f>Tableau1[[#This Row],[Quantité]]*Tableau1[[#This Row],[Coût unitaire (hors taxes)]]</f>
        <v>1000</v>
      </c>
      <c r="J46" s="20">
        <v>20</v>
      </c>
      <c r="K46" s="20" t="s">
        <v>99</v>
      </c>
      <c r="L46" s="20" t="s">
        <v>99</v>
      </c>
    </row>
    <row r="47" spans="1:12" s="12" customFormat="1" x14ac:dyDescent="0.25">
      <c r="A47" s="20">
        <v>5080</v>
      </c>
      <c r="B47" s="15" t="s">
        <v>98</v>
      </c>
      <c r="C47" s="20">
        <v>3</v>
      </c>
      <c r="D47" s="20" t="s">
        <v>133</v>
      </c>
      <c r="E47" s="17" t="s">
        <v>227</v>
      </c>
      <c r="F47" s="18"/>
      <c r="G47" s="20">
        <v>1</v>
      </c>
      <c r="H47" s="19">
        <v>250</v>
      </c>
      <c r="I47" s="19">
        <f>Tableau1[[#This Row],[Quantité]]*Tableau1[[#This Row],[Coût unitaire (hors taxes)]]</f>
        <v>250</v>
      </c>
      <c r="J47" s="20">
        <v>50</v>
      </c>
      <c r="K47" s="20" t="s">
        <v>99</v>
      </c>
      <c r="L47" s="20" t="s">
        <v>99</v>
      </c>
    </row>
    <row r="48" spans="1:12" s="12" customFormat="1" x14ac:dyDescent="0.25">
      <c r="A48" s="20">
        <v>5080</v>
      </c>
      <c r="B48" s="15" t="s">
        <v>98</v>
      </c>
      <c r="C48" s="20">
        <v>3</v>
      </c>
      <c r="D48" s="20" t="s">
        <v>133</v>
      </c>
      <c r="E48" s="17" t="s">
        <v>227</v>
      </c>
      <c r="F48" s="18"/>
      <c r="G48" s="20">
        <v>1</v>
      </c>
      <c r="H48" s="19">
        <v>50</v>
      </c>
      <c r="I48" s="19">
        <f>Tableau1[[#This Row],[Quantité]]*Tableau1[[#This Row],[Coût unitaire (hors taxes)]]</f>
        <v>50</v>
      </c>
      <c r="J48" s="20">
        <v>20</v>
      </c>
      <c r="K48" s="20" t="s">
        <v>99</v>
      </c>
      <c r="L48" s="20" t="s">
        <v>99</v>
      </c>
    </row>
    <row r="49" spans="1:12" s="12" customFormat="1" x14ac:dyDescent="0.25">
      <c r="A49" s="20">
        <v>5080</v>
      </c>
      <c r="B49" s="15" t="s">
        <v>98</v>
      </c>
      <c r="C49" s="20">
        <v>3</v>
      </c>
      <c r="D49" s="20" t="s">
        <v>133</v>
      </c>
      <c r="E49" s="17" t="s">
        <v>227</v>
      </c>
      <c r="F49" s="18"/>
      <c r="G49" s="20">
        <v>1</v>
      </c>
      <c r="H49" s="19">
        <v>500</v>
      </c>
      <c r="I49" s="19">
        <f>Tableau1[[#This Row],[Quantité]]*Tableau1[[#This Row],[Coût unitaire (hors taxes)]]</f>
        <v>500</v>
      </c>
      <c r="J49" s="20">
        <v>20</v>
      </c>
      <c r="K49" s="20" t="s">
        <v>99</v>
      </c>
      <c r="L49" s="20" t="s">
        <v>99</v>
      </c>
    </row>
    <row r="50" spans="1:12" s="12" customFormat="1" ht="28.5" x14ac:dyDescent="0.25">
      <c r="A50" s="20">
        <v>5080</v>
      </c>
      <c r="B50" s="15" t="s">
        <v>98</v>
      </c>
      <c r="C50" s="20">
        <v>3</v>
      </c>
      <c r="D50" s="20" t="s">
        <v>133</v>
      </c>
      <c r="E50" s="17" t="s">
        <v>221</v>
      </c>
      <c r="F50" s="18" t="s">
        <v>222</v>
      </c>
      <c r="G50" s="20">
        <v>20</v>
      </c>
      <c r="H50" s="19">
        <v>0</v>
      </c>
      <c r="I50" s="19">
        <f>Tableau1[[#This Row],[Quantité]]*Tableau1[[#This Row],[Coût unitaire (hors taxes)]]</f>
        <v>0</v>
      </c>
      <c r="J50" s="20">
        <v>100</v>
      </c>
      <c r="K50" s="20" t="s">
        <v>99</v>
      </c>
      <c r="L50" s="20" t="s">
        <v>99</v>
      </c>
    </row>
    <row r="51" spans="1:12" s="12" customFormat="1" x14ac:dyDescent="0.25">
      <c r="A51" s="20">
        <v>5080</v>
      </c>
      <c r="B51" s="15" t="s">
        <v>98</v>
      </c>
      <c r="C51" s="20">
        <v>3</v>
      </c>
      <c r="D51" s="20" t="s">
        <v>133</v>
      </c>
      <c r="E51" s="17" t="s">
        <v>221</v>
      </c>
      <c r="F51" s="18" t="s">
        <v>224</v>
      </c>
      <c r="G51" s="20">
        <v>20</v>
      </c>
      <c r="H51" s="19">
        <v>0</v>
      </c>
      <c r="I51" s="19">
        <f>Tableau1[[#This Row],[Quantité]]*Tableau1[[#This Row],[Coût unitaire (hors taxes)]]</f>
        <v>0</v>
      </c>
      <c r="J51" s="20">
        <v>100</v>
      </c>
      <c r="K51" s="20" t="s">
        <v>99</v>
      </c>
      <c r="L51" s="20" t="s">
        <v>99</v>
      </c>
    </row>
    <row r="52" spans="1:12" s="12" customFormat="1" x14ac:dyDescent="0.25">
      <c r="A52" s="20">
        <v>5080</v>
      </c>
      <c r="B52" s="15" t="s">
        <v>98</v>
      </c>
      <c r="C52" s="20">
        <v>3</v>
      </c>
      <c r="D52" s="20" t="s">
        <v>133</v>
      </c>
      <c r="E52" s="17" t="s">
        <v>174</v>
      </c>
      <c r="F52" s="18" t="s">
        <v>175</v>
      </c>
      <c r="G52" s="20">
        <v>10</v>
      </c>
      <c r="H52" s="19">
        <v>2</v>
      </c>
      <c r="I52" s="19">
        <f>Tableau1[[#This Row],[Quantité]]*Tableau1[[#This Row],[Coût unitaire (hors taxes)]]</f>
        <v>20</v>
      </c>
      <c r="J52" s="20">
        <v>80</v>
      </c>
      <c r="K52" s="20" t="s">
        <v>248</v>
      </c>
      <c r="L52" s="20" t="s">
        <v>129</v>
      </c>
    </row>
    <row r="53" spans="1:12" s="12" customFormat="1" x14ac:dyDescent="0.25">
      <c r="A53" s="20">
        <v>5080</v>
      </c>
      <c r="B53" s="15" t="s">
        <v>98</v>
      </c>
      <c r="C53" s="20">
        <v>3</v>
      </c>
      <c r="D53" s="20" t="s">
        <v>133</v>
      </c>
      <c r="E53" s="17" t="s">
        <v>454</v>
      </c>
      <c r="F53" s="18" t="s">
        <v>455</v>
      </c>
      <c r="G53" s="20">
        <v>1</v>
      </c>
      <c r="H53" s="19">
        <v>500</v>
      </c>
      <c r="I53" s="19">
        <f>Tableau1[[#This Row],[Quantité]]*Tableau1[[#This Row],[Coût unitaire (hors taxes)]]</f>
        <v>500</v>
      </c>
      <c r="J53" s="20">
        <v>100</v>
      </c>
      <c r="K53" s="20" t="s">
        <v>99</v>
      </c>
      <c r="L53" s="20" t="s">
        <v>99</v>
      </c>
    </row>
    <row r="54" spans="1:12" s="12" customFormat="1" x14ac:dyDescent="0.25">
      <c r="A54" s="20">
        <v>5080</v>
      </c>
      <c r="B54" s="15" t="s">
        <v>98</v>
      </c>
      <c r="C54" s="20">
        <v>3</v>
      </c>
      <c r="D54" s="20" t="s">
        <v>133</v>
      </c>
      <c r="E54" s="17" t="s">
        <v>456</v>
      </c>
      <c r="F54" s="18" t="s">
        <v>457</v>
      </c>
      <c r="G54" s="20">
        <v>20</v>
      </c>
      <c r="H54" s="19">
        <v>35</v>
      </c>
      <c r="I54" s="19">
        <f>Tableau1[[#This Row],[Quantité]]*Tableau1[[#This Row],[Coût unitaire (hors taxes)]]</f>
        <v>700</v>
      </c>
      <c r="J54" s="20"/>
      <c r="K54" s="20" t="s">
        <v>262</v>
      </c>
      <c r="L54" s="20" t="s">
        <v>131</v>
      </c>
    </row>
    <row r="55" spans="1:12" x14ac:dyDescent="0.25">
      <c r="A55" s="20">
        <v>5080</v>
      </c>
      <c r="B55" s="15" t="s">
        <v>98</v>
      </c>
      <c r="C55" s="20">
        <v>3</v>
      </c>
      <c r="D55" s="20" t="s">
        <v>133</v>
      </c>
      <c r="E55" s="17" t="s">
        <v>458</v>
      </c>
      <c r="F55" s="18" t="s">
        <v>459</v>
      </c>
      <c r="G55" s="20">
        <v>1</v>
      </c>
      <c r="H55" s="19">
        <v>500</v>
      </c>
      <c r="I55" s="19">
        <f>Tableau1[[#This Row],[Quantité]]*Tableau1[[#This Row],[Coût unitaire (hors taxes)]]</f>
        <v>500</v>
      </c>
      <c r="J55" s="20">
        <v>100</v>
      </c>
      <c r="K55" s="20" t="s">
        <v>118</v>
      </c>
      <c r="L55" s="20" t="s">
        <v>129</v>
      </c>
    </row>
    <row r="56" spans="1:12" x14ac:dyDescent="0.25">
      <c r="A56" s="20">
        <v>5080</v>
      </c>
      <c r="B56" s="15" t="s">
        <v>98</v>
      </c>
      <c r="C56" s="20">
        <v>3</v>
      </c>
      <c r="D56" s="20" t="s">
        <v>133</v>
      </c>
      <c r="E56" s="17" t="s">
        <v>176</v>
      </c>
      <c r="F56" s="18" t="s">
        <v>177</v>
      </c>
      <c r="G56" s="20">
        <v>1</v>
      </c>
      <c r="H56" s="19">
        <v>250</v>
      </c>
      <c r="I56" s="19">
        <f>Tableau1[[#This Row],[Quantité]]*Tableau1[[#This Row],[Coût unitaire (hors taxes)]]</f>
        <v>250</v>
      </c>
      <c r="J56" s="20">
        <v>100</v>
      </c>
      <c r="K56" s="20" t="s">
        <v>108</v>
      </c>
      <c r="L56" s="20" t="s">
        <v>129</v>
      </c>
    </row>
    <row r="57" spans="1:12" x14ac:dyDescent="0.25">
      <c r="A57" s="20">
        <v>5080</v>
      </c>
      <c r="B57" s="15" t="s">
        <v>98</v>
      </c>
      <c r="C57" s="20">
        <v>3</v>
      </c>
      <c r="D57" s="20" t="s">
        <v>133</v>
      </c>
      <c r="E57" s="17" t="s">
        <v>178</v>
      </c>
      <c r="F57" s="18" t="s">
        <v>179</v>
      </c>
      <c r="G57" s="20">
        <v>6</v>
      </c>
      <c r="H57" s="19">
        <v>40</v>
      </c>
      <c r="I57" s="19">
        <f>Tableau1[[#This Row],[Quantité]]*Tableau1[[#This Row],[Coût unitaire (hors taxes)]]</f>
        <v>240</v>
      </c>
      <c r="J57" s="20">
        <v>100</v>
      </c>
      <c r="K57" s="20" t="s">
        <v>99</v>
      </c>
      <c r="L57" s="20" t="s">
        <v>129</v>
      </c>
    </row>
    <row r="58" spans="1:12" x14ac:dyDescent="0.25">
      <c r="A58" s="20">
        <v>5080</v>
      </c>
      <c r="B58" s="15" t="s">
        <v>98</v>
      </c>
      <c r="C58" s="20">
        <v>3</v>
      </c>
      <c r="D58" s="20" t="s">
        <v>133</v>
      </c>
      <c r="E58" s="17" t="s">
        <v>178</v>
      </c>
      <c r="F58" s="18" t="s">
        <v>177</v>
      </c>
      <c r="G58" s="20">
        <v>3</v>
      </c>
      <c r="H58" s="19">
        <v>28</v>
      </c>
      <c r="I58" s="19">
        <f>Tableau1[[#This Row],[Quantité]]*Tableau1[[#This Row],[Coût unitaire (hors taxes)]]</f>
        <v>84</v>
      </c>
      <c r="J58" s="20">
        <v>90</v>
      </c>
      <c r="K58" s="20" t="s">
        <v>99</v>
      </c>
      <c r="L58" s="20" t="s">
        <v>129</v>
      </c>
    </row>
    <row r="59" spans="1:12" x14ac:dyDescent="0.25">
      <c r="A59" s="20">
        <v>5080</v>
      </c>
      <c r="B59" s="15" t="s">
        <v>98</v>
      </c>
      <c r="C59" s="20">
        <v>3</v>
      </c>
      <c r="D59" s="20" t="s">
        <v>133</v>
      </c>
      <c r="E59" s="17" t="s">
        <v>180</v>
      </c>
      <c r="F59" s="18" t="s">
        <v>181</v>
      </c>
      <c r="G59" s="20">
        <v>200</v>
      </c>
      <c r="H59" s="19">
        <v>20</v>
      </c>
      <c r="I59" s="19">
        <f>Tableau1[[#This Row],[Quantité]]*Tableau1[[#This Row],[Coût unitaire (hors taxes)]]</f>
        <v>4000</v>
      </c>
      <c r="J59" s="20">
        <v>40</v>
      </c>
      <c r="K59" s="20" t="s">
        <v>118</v>
      </c>
      <c r="L59" s="20" t="s">
        <v>129</v>
      </c>
    </row>
    <row r="60" spans="1:12" x14ac:dyDescent="0.25">
      <c r="A60" s="20">
        <v>5080</v>
      </c>
      <c r="B60" s="15" t="s">
        <v>98</v>
      </c>
      <c r="C60" s="20">
        <v>3</v>
      </c>
      <c r="D60" s="20" t="s">
        <v>133</v>
      </c>
      <c r="E60" s="17" t="s">
        <v>180</v>
      </c>
      <c r="F60" s="18" t="s">
        <v>182</v>
      </c>
      <c r="G60" s="20">
        <v>6</v>
      </c>
      <c r="H60" s="19">
        <v>10</v>
      </c>
      <c r="I60" s="19">
        <f>Tableau1[[#This Row],[Quantité]]*Tableau1[[#This Row],[Coût unitaire (hors taxes)]]</f>
        <v>60</v>
      </c>
      <c r="J60" s="20">
        <v>80</v>
      </c>
      <c r="K60" s="20" t="s">
        <v>108</v>
      </c>
      <c r="L60" s="20" t="s">
        <v>129</v>
      </c>
    </row>
    <row r="61" spans="1:12" x14ac:dyDescent="0.25">
      <c r="A61" s="20">
        <v>5080</v>
      </c>
      <c r="B61" s="15" t="s">
        <v>98</v>
      </c>
      <c r="C61" s="20">
        <v>3</v>
      </c>
      <c r="D61" s="20" t="s">
        <v>133</v>
      </c>
      <c r="E61" s="17" t="s">
        <v>180</v>
      </c>
      <c r="F61" s="18" t="s">
        <v>183</v>
      </c>
      <c r="G61" s="20">
        <v>24</v>
      </c>
      <c r="H61" s="19">
        <v>20</v>
      </c>
      <c r="I61" s="19">
        <f>Tableau1[[#This Row],[Quantité]]*Tableau1[[#This Row],[Coût unitaire (hors taxes)]]</f>
        <v>480</v>
      </c>
      <c r="J61" s="20">
        <v>50</v>
      </c>
      <c r="K61" s="20" t="s">
        <v>118</v>
      </c>
      <c r="L61" s="20" t="s">
        <v>129</v>
      </c>
    </row>
    <row r="62" spans="1:12" x14ac:dyDescent="0.25">
      <c r="A62" s="20">
        <v>5080</v>
      </c>
      <c r="B62" s="15" t="s">
        <v>98</v>
      </c>
      <c r="C62" s="20">
        <v>3</v>
      </c>
      <c r="D62" s="20" t="s">
        <v>133</v>
      </c>
      <c r="E62" s="17" t="s">
        <v>180</v>
      </c>
      <c r="F62" s="18" t="s">
        <v>184</v>
      </c>
      <c r="G62" s="20">
        <v>1</v>
      </c>
      <c r="H62" s="19">
        <v>20</v>
      </c>
      <c r="I62" s="19">
        <f>Tableau1[[#This Row],[Quantité]]*Tableau1[[#This Row],[Coût unitaire (hors taxes)]]</f>
        <v>20</v>
      </c>
      <c r="J62" s="20">
        <v>25</v>
      </c>
      <c r="K62" s="20" t="s">
        <v>263</v>
      </c>
      <c r="L62" s="20" t="s">
        <v>129</v>
      </c>
    </row>
    <row r="63" spans="1:12" x14ac:dyDescent="0.25">
      <c r="A63" s="20">
        <v>5080</v>
      </c>
      <c r="B63" s="15" t="s">
        <v>98</v>
      </c>
      <c r="C63" s="20">
        <v>3</v>
      </c>
      <c r="D63" s="20" t="s">
        <v>133</v>
      </c>
      <c r="E63" s="17" t="s">
        <v>185</v>
      </c>
      <c r="F63" s="18" t="s">
        <v>186</v>
      </c>
      <c r="G63" s="20">
        <v>6</v>
      </c>
      <c r="H63" s="19">
        <v>15</v>
      </c>
      <c r="I63" s="19">
        <f>Tableau1[[#This Row],[Quantité]]*Tableau1[[#This Row],[Coût unitaire (hors taxes)]]</f>
        <v>90</v>
      </c>
      <c r="J63" s="20">
        <v>90</v>
      </c>
      <c r="K63" s="20" t="s">
        <v>264</v>
      </c>
      <c r="L63" s="20" t="s">
        <v>129</v>
      </c>
    </row>
    <row r="64" spans="1:12" x14ac:dyDescent="0.25">
      <c r="A64" s="20">
        <v>5080</v>
      </c>
      <c r="B64" s="15" t="s">
        <v>98</v>
      </c>
      <c r="C64" s="20">
        <v>3</v>
      </c>
      <c r="D64" s="20" t="s">
        <v>133</v>
      </c>
      <c r="E64" s="17" t="s">
        <v>185</v>
      </c>
      <c r="F64" s="18" t="s">
        <v>187</v>
      </c>
      <c r="G64" s="20">
        <v>3</v>
      </c>
      <c r="H64" s="19">
        <v>35</v>
      </c>
      <c r="I64" s="19">
        <f>Tableau1[[#This Row],[Quantité]]*Tableau1[[#This Row],[Coût unitaire (hors taxes)]]</f>
        <v>105</v>
      </c>
      <c r="J64" s="20">
        <v>60</v>
      </c>
      <c r="K64" s="20" t="s">
        <v>265</v>
      </c>
      <c r="L64" s="20" t="s">
        <v>129</v>
      </c>
    </row>
    <row r="65" spans="1:12" x14ac:dyDescent="0.25">
      <c r="A65" s="20">
        <v>5080</v>
      </c>
      <c r="B65" s="15" t="s">
        <v>98</v>
      </c>
      <c r="C65" s="20">
        <v>3</v>
      </c>
      <c r="D65" s="20" t="s">
        <v>133</v>
      </c>
      <c r="E65" s="17" t="s">
        <v>185</v>
      </c>
      <c r="F65" s="18" t="s">
        <v>188</v>
      </c>
      <c r="G65" s="20">
        <v>1</v>
      </c>
      <c r="H65" s="19">
        <v>35</v>
      </c>
      <c r="I65" s="19">
        <f>Tableau1[[#This Row],[Quantité]]*Tableau1[[#This Row],[Coût unitaire (hors taxes)]]</f>
        <v>35</v>
      </c>
      <c r="J65" s="20">
        <v>50</v>
      </c>
      <c r="K65" s="20" t="s">
        <v>118</v>
      </c>
      <c r="L65" s="20" t="s">
        <v>129</v>
      </c>
    </row>
    <row r="66" spans="1:12" x14ac:dyDescent="0.25">
      <c r="A66" s="20">
        <v>5080</v>
      </c>
      <c r="B66" s="15" t="s">
        <v>98</v>
      </c>
      <c r="C66" s="20">
        <v>3</v>
      </c>
      <c r="D66" s="20" t="s">
        <v>133</v>
      </c>
      <c r="E66" s="17" t="s">
        <v>185</v>
      </c>
      <c r="F66" s="18" t="s">
        <v>188</v>
      </c>
      <c r="G66" s="20">
        <v>2</v>
      </c>
      <c r="H66" s="19">
        <v>20</v>
      </c>
      <c r="I66" s="19">
        <f>Tableau1[[#This Row],[Quantité]]*Tableau1[[#This Row],[Coût unitaire (hors taxes)]]</f>
        <v>40</v>
      </c>
      <c r="J66" s="20">
        <v>60</v>
      </c>
      <c r="K66" s="20" t="s">
        <v>99</v>
      </c>
      <c r="L66" s="20" t="s">
        <v>129</v>
      </c>
    </row>
    <row r="67" spans="1:12" x14ac:dyDescent="0.25">
      <c r="A67" s="20">
        <v>5080</v>
      </c>
      <c r="B67" s="15" t="s">
        <v>98</v>
      </c>
      <c r="C67" s="20">
        <v>3</v>
      </c>
      <c r="D67" s="20" t="s">
        <v>133</v>
      </c>
      <c r="E67" s="17" t="s">
        <v>189</v>
      </c>
      <c r="F67" s="18" t="s">
        <v>190</v>
      </c>
      <c r="G67" s="20">
        <v>40</v>
      </c>
      <c r="H67" s="19">
        <v>1.2</v>
      </c>
      <c r="I67" s="19">
        <f>Tableau1[[#This Row],[Quantité]]*Tableau1[[#This Row],[Coût unitaire (hors taxes)]]</f>
        <v>48</v>
      </c>
      <c r="J67" s="20">
        <v>60</v>
      </c>
      <c r="K67" s="20" t="s">
        <v>266</v>
      </c>
      <c r="L67" s="20" t="s">
        <v>129</v>
      </c>
    </row>
    <row r="68" spans="1:12" x14ac:dyDescent="0.25">
      <c r="A68" s="20">
        <v>5080</v>
      </c>
      <c r="B68" s="15" t="s">
        <v>98</v>
      </c>
      <c r="C68" s="20">
        <v>3</v>
      </c>
      <c r="D68" s="20" t="s">
        <v>133</v>
      </c>
      <c r="E68" s="17" t="s">
        <v>191</v>
      </c>
      <c r="F68" s="18"/>
      <c r="G68" s="20">
        <v>2</v>
      </c>
      <c r="H68" s="19">
        <v>20</v>
      </c>
      <c r="I68" s="19">
        <f>Tableau1[[#This Row],[Quantité]]*Tableau1[[#This Row],[Coût unitaire (hors taxes)]]</f>
        <v>40</v>
      </c>
      <c r="J68" s="20">
        <v>50</v>
      </c>
      <c r="K68" s="20" t="s">
        <v>118</v>
      </c>
      <c r="L68" s="20" t="s">
        <v>129</v>
      </c>
    </row>
    <row r="69" spans="1:12" x14ac:dyDescent="0.25">
      <c r="A69" s="20">
        <v>5080</v>
      </c>
      <c r="B69" s="15" t="s">
        <v>98</v>
      </c>
      <c r="C69" s="20">
        <v>3</v>
      </c>
      <c r="D69" s="20" t="s">
        <v>133</v>
      </c>
      <c r="E69" s="17" t="s">
        <v>192</v>
      </c>
      <c r="F69" s="18" t="s">
        <v>193</v>
      </c>
      <c r="G69" s="20">
        <v>1</v>
      </c>
      <c r="H69" s="19">
        <v>35</v>
      </c>
      <c r="I69" s="19">
        <f>Tableau1[[#This Row],[Quantité]]*Tableau1[[#This Row],[Coût unitaire (hors taxes)]]</f>
        <v>35</v>
      </c>
      <c r="J69" s="20">
        <v>20</v>
      </c>
      <c r="K69" s="20" t="s">
        <v>118</v>
      </c>
      <c r="L69" s="20" t="s">
        <v>129</v>
      </c>
    </row>
    <row r="70" spans="1:12" x14ac:dyDescent="0.25">
      <c r="A70" s="20">
        <v>5080</v>
      </c>
      <c r="B70" s="15" t="s">
        <v>98</v>
      </c>
      <c r="C70" s="20">
        <v>3</v>
      </c>
      <c r="D70" s="20" t="s">
        <v>133</v>
      </c>
      <c r="E70" s="17" t="s">
        <v>194</v>
      </c>
      <c r="F70" s="18" t="s">
        <v>195</v>
      </c>
      <c r="G70" s="20">
        <v>1</v>
      </c>
      <c r="H70" s="19">
        <v>500</v>
      </c>
      <c r="I70" s="19">
        <f>Tableau1[[#This Row],[Quantité]]*Tableau1[[#This Row],[Coût unitaire (hors taxes)]]</f>
        <v>500</v>
      </c>
      <c r="J70" s="20">
        <v>100</v>
      </c>
      <c r="K70" s="20" t="s">
        <v>99</v>
      </c>
      <c r="L70" s="20" t="s">
        <v>99</v>
      </c>
    </row>
    <row r="71" spans="1:12" x14ac:dyDescent="0.25">
      <c r="A71" s="20">
        <v>5080</v>
      </c>
      <c r="B71" s="15" t="s">
        <v>98</v>
      </c>
      <c r="C71" s="20">
        <v>3</v>
      </c>
      <c r="D71" s="20" t="s">
        <v>133</v>
      </c>
      <c r="E71" s="17" t="s">
        <v>196</v>
      </c>
      <c r="F71" s="18" t="s">
        <v>197</v>
      </c>
      <c r="G71" s="20">
        <v>280</v>
      </c>
      <c r="H71" s="19">
        <v>1.5</v>
      </c>
      <c r="I71" s="19">
        <f>Tableau1[[#This Row],[Quantité]]*Tableau1[[#This Row],[Coût unitaire (hors taxes)]]</f>
        <v>420</v>
      </c>
      <c r="J71" s="20">
        <v>90</v>
      </c>
      <c r="K71" s="20" t="s">
        <v>267</v>
      </c>
      <c r="L71" s="20" t="s">
        <v>129</v>
      </c>
    </row>
    <row r="72" spans="1:12" x14ac:dyDescent="0.25">
      <c r="A72" s="20">
        <v>5080</v>
      </c>
      <c r="B72" s="15" t="s">
        <v>98</v>
      </c>
      <c r="C72" s="20">
        <v>3</v>
      </c>
      <c r="D72" s="20" t="s">
        <v>133</v>
      </c>
      <c r="E72" s="17" t="s">
        <v>198</v>
      </c>
      <c r="F72" s="18" t="s">
        <v>460</v>
      </c>
      <c r="G72" s="20">
        <v>1</v>
      </c>
      <c r="H72" s="19">
        <v>35</v>
      </c>
      <c r="I72" s="19">
        <f>Tableau1[[#This Row],[Quantité]]*Tableau1[[#This Row],[Coût unitaire (hors taxes)]]</f>
        <v>35</v>
      </c>
      <c r="J72" s="20">
        <v>50</v>
      </c>
      <c r="K72" s="20" t="s">
        <v>108</v>
      </c>
      <c r="L72" s="20" t="s">
        <v>129</v>
      </c>
    </row>
    <row r="73" spans="1:12" x14ac:dyDescent="0.25">
      <c r="A73" s="20">
        <v>5080</v>
      </c>
      <c r="B73" s="15" t="s">
        <v>98</v>
      </c>
      <c r="C73" s="20">
        <v>3</v>
      </c>
      <c r="D73" s="20" t="s">
        <v>133</v>
      </c>
      <c r="E73" s="17" t="s">
        <v>198</v>
      </c>
      <c r="F73" s="18" t="s">
        <v>461</v>
      </c>
      <c r="G73" s="20">
        <v>1</v>
      </c>
      <c r="H73" s="19">
        <v>40</v>
      </c>
      <c r="I73" s="19">
        <f>Tableau1[[#This Row],[Quantité]]*Tableau1[[#This Row],[Coût unitaire (hors taxes)]]</f>
        <v>40</v>
      </c>
      <c r="J73" s="20">
        <v>50</v>
      </c>
      <c r="K73" s="20" t="s">
        <v>101</v>
      </c>
      <c r="L73" s="20" t="s">
        <v>99</v>
      </c>
    </row>
    <row r="74" spans="1:12" x14ac:dyDescent="0.25">
      <c r="A74" s="20">
        <v>5080</v>
      </c>
      <c r="B74" s="15" t="s">
        <v>98</v>
      </c>
      <c r="C74" s="20">
        <v>3</v>
      </c>
      <c r="D74" s="20" t="s">
        <v>133</v>
      </c>
      <c r="E74" s="17" t="s">
        <v>198</v>
      </c>
      <c r="F74" s="18" t="s">
        <v>199</v>
      </c>
      <c r="G74" s="20">
        <v>6</v>
      </c>
      <c r="H74" s="19">
        <v>20</v>
      </c>
      <c r="I74" s="19">
        <f>Tableau1[[#This Row],[Quantité]]*Tableau1[[#This Row],[Coût unitaire (hors taxes)]]</f>
        <v>120</v>
      </c>
      <c r="J74" s="20">
        <v>75</v>
      </c>
      <c r="K74" s="20" t="s">
        <v>126</v>
      </c>
      <c r="L74" s="20" t="s">
        <v>129</v>
      </c>
    </row>
    <row r="75" spans="1:12" ht="28.5" x14ac:dyDescent="0.25">
      <c r="A75" s="20">
        <v>5080</v>
      </c>
      <c r="B75" s="15" t="s">
        <v>98</v>
      </c>
      <c r="C75" s="20">
        <v>3</v>
      </c>
      <c r="D75" s="20" t="s">
        <v>133</v>
      </c>
      <c r="E75" s="17" t="s">
        <v>198</v>
      </c>
      <c r="F75" s="18" t="s">
        <v>200</v>
      </c>
      <c r="G75" s="20">
        <v>12</v>
      </c>
      <c r="H75" s="19">
        <v>1.5</v>
      </c>
      <c r="I75" s="19">
        <f>Tableau1[[#This Row],[Quantité]]*Tableau1[[#This Row],[Coût unitaire (hors taxes)]]</f>
        <v>18</v>
      </c>
      <c r="J75" s="20">
        <v>60</v>
      </c>
      <c r="K75" s="20" t="s">
        <v>268</v>
      </c>
      <c r="L75" s="20" t="s">
        <v>129</v>
      </c>
    </row>
    <row r="76" spans="1:12" x14ac:dyDescent="0.25">
      <c r="A76" s="20">
        <v>5080</v>
      </c>
      <c r="B76" s="15" t="s">
        <v>98</v>
      </c>
      <c r="C76" s="20">
        <v>3</v>
      </c>
      <c r="D76" s="20" t="s">
        <v>133</v>
      </c>
      <c r="E76" s="17" t="s">
        <v>462</v>
      </c>
      <c r="F76" s="18" t="s">
        <v>463</v>
      </c>
      <c r="G76" s="20">
        <v>20</v>
      </c>
      <c r="H76" s="19">
        <v>16</v>
      </c>
      <c r="I76" s="19">
        <f>Tableau1[[#This Row],[Quantité]]*Tableau1[[#This Row],[Coût unitaire (hors taxes)]]</f>
        <v>320</v>
      </c>
      <c r="J76" s="20">
        <v>20</v>
      </c>
      <c r="K76" s="20" t="s">
        <v>126</v>
      </c>
      <c r="L76" s="20" t="s">
        <v>129</v>
      </c>
    </row>
    <row r="77" spans="1:12" x14ac:dyDescent="0.25">
      <c r="A77" s="20">
        <v>5080</v>
      </c>
      <c r="B77" s="15" t="s">
        <v>98</v>
      </c>
      <c r="C77" s="20">
        <v>3</v>
      </c>
      <c r="D77" s="20" t="s">
        <v>133</v>
      </c>
      <c r="E77" s="17" t="s">
        <v>464</v>
      </c>
      <c r="F77" s="18" t="s">
        <v>465</v>
      </c>
      <c r="G77" s="20">
        <v>100</v>
      </c>
      <c r="H77" s="19">
        <v>2.2000000000000002</v>
      </c>
      <c r="I77" s="19">
        <f>Tableau1[[#This Row],[Quantité]]*Tableau1[[#This Row],[Coût unitaire (hors taxes)]]</f>
        <v>220.00000000000003</v>
      </c>
      <c r="J77" s="20">
        <v>80</v>
      </c>
      <c r="K77" s="20" t="s">
        <v>126</v>
      </c>
      <c r="L77" s="20" t="s">
        <v>129</v>
      </c>
    </row>
    <row r="78" spans="1:12" x14ac:dyDescent="0.25">
      <c r="A78" s="20">
        <v>5080</v>
      </c>
      <c r="B78" s="15" t="s">
        <v>98</v>
      </c>
      <c r="C78" s="20">
        <v>3</v>
      </c>
      <c r="D78" s="20" t="s">
        <v>133</v>
      </c>
      <c r="E78" s="17" t="s">
        <v>466</v>
      </c>
      <c r="F78" s="18" t="s">
        <v>467</v>
      </c>
      <c r="G78" s="20">
        <v>4</v>
      </c>
      <c r="H78" s="19">
        <v>25</v>
      </c>
      <c r="I78" s="19">
        <f>Tableau1[[#This Row],[Quantité]]*Tableau1[[#This Row],[Coût unitaire (hors taxes)]]</f>
        <v>100</v>
      </c>
      <c r="J78" s="20">
        <v>75</v>
      </c>
      <c r="K78" s="20" t="s">
        <v>269</v>
      </c>
      <c r="L78" s="20" t="s">
        <v>284</v>
      </c>
    </row>
    <row r="79" spans="1:12" x14ac:dyDescent="0.25">
      <c r="A79" s="20">
        <v>5080</v>
      </c>
      <c r="B79" s="15" t="s">
        <v>98</v>
      </c>
      <c r="C79" s="20">
        <v>3</v>
      </c>
      <c r="D79" s="20" t="s">
        <v>133</v>
      </c>
      <c r="E79" s="17" t="s">
        <v>466</v>
      </c>
      <c r="F79" s="18" t="s">
        <v>468</v>
      </c>
      <c r="G79" s="20">
        <v>4</v>
      </c>
      <c r="H79" s="19">
        <v>25</v>
      </c>
      <c r="I79" s="19">
        <f>Tableau1[[#This Row],[Quantité]]*Tableau1[[#This Row],[Coût unitaire (hors taxes)]]</f>
        <v>100</v>
      </c>
      <c r="J79" s="20">
        <v>75</v>
      </c>
      <c r="K79" s="20" t="s">
        <v>269</v>
      </c>
      <c r="L79" s="20" t="s">
        <v>284</v>
      </c>
    </row>
    <row r="80" spans="1:12" x14ac:dyDescent="0.25">
      <c r="A80" s="20">
        <v>5080</v>
      </c>
      <c r="B80" s="15" t="s">
        <v>98</v>
      </c>
      <c r="C80" s="20">
        <v>3</v>
      </c>
      <c r="D80" s="20" t="s">
        <v>133</v>
      </c>
      <c r="E80" s="17" t="s">
        <v>466</v>
      </c>
      <c r="F80" s="18" t="s">
        <v>469</v>
      </c>
      <c r="G80" s="20">
        <v>6</v>
      </c>
      <c r="H80" s="19">
        <v>75</v>
      </c>
      <c r="I80" s="19">
        <f>Tableau1[[#This Row],[Quantité]]*Tableau1[[#This Row],[Coût unitaire (hors taxes)]]</f>
        <v>450</v>
      </c>
      <c r="J80" s="20">
        <v>66</v>
      </c>
      <c r="K80" s="20" t="s">
        <v>269</v>
      </c>
      <c r="L80" s="20" t="s">
        <v>284</v>
      </c>
    </row>
    <row r="81" spans="1:12" x14ac:dyDescent="0.25">
      <c r="A81" s="20">
        <v>5080</v>
      </c>
      <c r="B81" s="15" t="s">
        <v>98</v>
      </c>
      <c r="C81" s="20">
        <v>3</v>
      </c>
      <c r="D81" s="20" t="s">
        <v>133</v>
      </c>
      <c r="E81" s="17" t="s">
        <v>466</v>
      </c>
      <c r="F81" s="18" t="s">
        <v>470</v>
      </c>
      <c r="G81" s="20">
        <v>1</v>
      </c>
      <c r="H81" s="19">
        <v>50</v>
      </c>
      <c r="I81" s="19">
        <f>Tableau1[[#This Row],[Quantité]]*Tableau1[[#This Row],[Coût unitaire (hors taxes)]]</f>
        <v>50</v>
      </c>
      <c r="J81" s="20">
        <v>100</v>
      </c>
      <c r="K81" s="20" t="s">
        <v>253</v>
      </c>
      <c r="L81" s="20" t="s">
        <v>130</v>
      </c>
    </row>
    <row r="82" spans="1:12" x14ac:dyDescent="0.25">
      <c r="A82" s="20">
        <v>5080</v>
      </c>
      <c r="B82" s="15" t="s">
        <v>98</v>
      </c>
      <c r="C82" s="20">
        <v>3</v>
      </c>
      <c r="D82" s="20" t="s">
        <v>133</v>
      </c>
      <c r="E82" s="17" t="s">
        <v>466</v>
      </c>
      <c r="F82" s="18" t="s">
        <v>470</v>
      </c>
      <c r="G82" s="20">
        <v>8</v>
      </c>
      <c r="H82" s="19">
        <v>50</v>
      </c>
      <c r="I82" s="19">
        <f>Tableau1[[#This Row],[Quantité]]*Tableau1[[#This Row],[Coût unitaire (hors taxes)]]</f>
        <v>400</v>
      </c>
      <c r="J82" s="20">
        <v>66</v>
      </c>
      <c r="K82" s="20" t="s">
        <v>269</v>
      </c>
      <c r="L82" s="20" t="s">
        <v>284</v>
      </c>
    </row>
    <row r="83" spans="1:12" x14ac:dyDescent="0.25">
      <c r="A83" s="20">
        <v>5080</v>
      </c>
      <c r="B83" s="15" t="s">
        <v>98</v>
      </c>
      <c r="C83" s="20">
        <v>3</v>
      </c>
      <c r="D83" s="20" t="s">
        <v>133</v>
      </c>
      <c r="E83" s="17" t="s">
        <v>466</v>
      </c>
      <c r="F83" s="18" t="s">
        <v>471</v>
      </c>
      <c r="G83" s="20">
        <v>1</v>
      </c>
      <c r="H83" s="19">
        <v>250</v>
      </c>
      <c r="I83" s="19">
        <f>Tableau1[[#This Row],[Quantité]]*Tableau1[[#This Row],[Coût unitaire (hors taxes)]]</f>
        <v>250</v>
      </c>
      <c r="J83" s="20">
        <v>100</v>
      </c>
      <c r="K83" s="20" t="s">
        <v>253</v>
      </c>
      <c r="L83" s="20" t="s">
        <v>130</v>
      </c>
    </row>
    <row r="84" spans="1:12" x14ac:dyDescent="0.25">
      <c r="A84" s="20">
        <v>5080</v>
      </c>
      <c r="B84" s="15" t="s">
        <v>98</v>
      </c>
      <c r="C84" s="20">
        <v>3</v>
      </c>
      <c r="D84" s="20" t="s">
        <v>133</v>
      </c>
      <c r="E84" s="17" t="s">
        <v>201</v>
      </c>
      <c r="F84" s="18" t="s">
        <v>202</v>
      </c>
      <c r="G84" s="20">
        <v>5</v>
      </c>
      <c r="H84" s="19">
        <v>18</v>
      </c>
      <c r="I84" s="19">
        <f>Tableau1[[#This Row],[Quantité]]*Tableau1[[#This Row],[Coût unitaire (hors taxes)]]</f>
        <v>90</v>
      </c>
      <c r="J84" s="20">
        <v>30</v>
      </c>
      <c r="K84" s="20" t="s">
        <v>126</v>
      </c>
      <c r="L84" s="20" t="s">
        <v>129</v>
      </c>
    </row>
    <row r="85" spans="1:12" ht="28.5" x14ac:dyDescent="0.25">
      <c r="A85" s="20">
        <v>5080</v>
      </c>
      <c r="B85" s="15" t="s">
        <v>98</v>
      </c>
      <c r="C85" s="20">
        <v>3</v>
      </c>
      <c r="D85" s="20" t="s">
        <v>133</v>
      </c>
      <c r="E85" s="17" t="s">
        <v>472</v>
      </c>
      <c r="F85" s="18" t="s">
        <v>203</v>
      </c>
      <c r="G85" s="20">
        <v>40</v>
      </c>
      <c r="H85" s="19">
        <v>30</v>
      </c>
      <c r="I85" s="19">
        <f>Tableau1[[#This Row],[Quantité]]*Tableau1[[#This Row],[Coût unitaire (hors taxes)]]</f>
        <v>1200</v>
      </c>
      <c r="J85" s="20">
        <v>100</v>
      </c>
      <c r="K85" s="20" t="s">
        <v>246</v>
      </c>
      <c r="L85" s="20" t="s">
        <v>129</v>
      </c>
    </row>
    <row r="86" spans="1:12" x14ac:dyDescent="0.25">
      <c r="A86" s="20">
        <v>5080</v>
      </c>
      <c r="B86" s="15" t="s">
        <v>98</v>
      </c>
      <c r="C86" s="20">
        <v>3</v>
      </c>
      <c r="D86" s="20" t="s">
        <v>133</v>
      </c>
      <c r="E86" s="17" t="s">
        <v>473</v>
      </c>
      <c r="F86" s="18" t="s">
        <v>474</v>
      </c>
      <c r="G86" s="20">
        <v>11</v>
      </c>
      <c r="H86" s="19">
        <v>350</v>
      </c>
      <c r="I86" s="19">
        <f>Tableau1[[#This Row],[Quantité]]*Tableau1[[#This Row],[Coût unitaire (hors taxes)]]</f>
        <v>3850</v>
      </c>
      <c r="J86" s="20">
        <v>20</v>
      </c>
      <c r="K86" s="20" t="s">
        <v>99</v>
      </c>
      <c r="L86" s="20" t="s">
        <v>285</v>
      </c>
    </row>
    <row r="87" spans="1:12" ht="42.75" x14ac:dyDescent="0.25">
      <c r="A87" s="20">
        <v>5080</v>
      </c>
      <c r="B87" s="15" t="s">
        <v>98</v>
      </c>
      <c r="C87" s="20">
        <v>3</v>
      </c>
      <c r="D87" s="20" t="s">
        <v>133</v>
      </c>
      <c r="E87" s="17" t="s">
        <v>204</v>
      </c>
      <c r="F87" s="18" t="s">
        <v>315</v>
      </c>
      <c r="G87" s="20">
        <v>1800</v>
      </c>
      <c r="H87" s="19">
        <v>0.5</v>
      </c>
      <c r="I87" s="19">
        <f>Tableau1[[#This Row],[Quantité]]*Tableau1[[#This Row],[Coût unitaire (hors taxes)]]</f>
        <v>900</v>
      </c>
      <c r="J87" s="20">
        <v>90</v>
      </c>
      <c r="K87" s="20" t="s">
        <v>108</v>
      </c>
      <c r="L87" s="20" t="s">
        <v>129</v>
      </c>
    </row>
    <row r="88" spans="1:12" ht="42.75" x14ac:dyDescent="0.25">
      <c r="A88" s="20">
        <v>5080</v>
      </c>
      <c r="B88" s="15" t="s">
        <v>98</v>
      </c>
      <c r="C88" s="20">
        <v>3</v>
      </c>
      <c r="D88" s="20" t="s">
        <v>133</v>
      </c>
      <c r="E88" s="17" t="s">
        <v>204</v>
      </c>
      <c r="F88" s="18" t="s">
        <v>314</v>
      </c>
      <c r="G88" s="20">
        <v>5600</v>
      </c>
      <c r="H88" s="19">
        <v>0.6</v>
      </c>
      <c r="I88" s="19">
        <f>Tableau1[[#This Row],[Quantité]]*Tableau1[[#This Row],[Coût unitaire (hors taxes)]]</f>
        <v>3360</v>
      </c>
      <c r="J88" s="20">
        <v>90</v>
      </c>
      <c r="K88" s="20" t="s">
        <v>108</v>
      </c>
      <c r="L88" s="20" t="s">
        <v>129</v>
      </c>
    </row>
    <row r="89" spans="1:12" ht="42.75" x14ac:dyDescent="0.25">
      <c r="A89" s="20">
        <v>5080</v>
      </c>
      <c r="B89" s="15" t="s">
        <v>98</v>
      </c>
      <c r="C89" s="20">
        <v>3</v>
      </c>
      <c r="D89" s="20" t="s">
        <v>133</v>
      </c>
      <c r="E89" s="17" t="s">
        <v>204</v>
      </c>
      <c r="F89" s="18" t="s">
        <v>316</v>
      </c>
      <c r="G89" s="20">
        <v>800</v>
      </c>
      <c r="H89" s="19">
        <v>0.65</v>
      </c>
      <c r="I89" s="19">
        <f>Tableau1[[#This Row],[Quantité]]*Tableau1[[#This Row],[Coût unitaire (hors taxes)]]</f>
        <v>520</v>
      </c>
      <c r="J89" s="20">
        <v>80</v>
      </c>
      <c r="K89" s="20" t="s">
        <v>107</v>
      </c>
      <c r="L89" s="20" t="s">
        <v>129</v>
      </c>
    </row>
    <row r="90" spans="1:12" x14ac:dyDescent="0.25">
      <c r="A90" s="20">
        <v>5080</v>
      </c>
      <c r="B90" s="15" t="s">
        <v>98</v>
      </c>
      <c r="C90" s="20">
        <v>3</v>
      </c>
      <c r="D90" s="20" t="s">
        <v>133</v>
      </c>
      <c r="E90" s="17" t="s">
        <v>475</v>
      </c>
      <c r="F90" s="18" t="s">
        <v>476</v>
      </c>
      <c r="G90" s="20">
        <v>10</v>
      </c>
      <c r="H90" s="19">
        <v>32</v>
      </c>
      <c r="I90" s="19">
        <f>Tableau1[[#This Row],[Quantité]]*Tableau1[[#This Row],[Coût unitaire (hors taxes)]]</f>
        <v>320</v>
      </c>
      <c r="J90" s="20">
        <v>100</v>
      </c>
      <c r="K90" s="20" t="s">
        <v>271</v>
      </c>
      <c r="L90" s="20" t="s">
        <v>129</v>
      </c>
    </row>
    <row r="91" spans="1:12" ht="28.5" x14ac:dyDescent="0.25">
      <c r="A91" s="20">
        <v>5080</v>
      </c>
      <c r="B91" s="15" t="s">
        <v>98</v>
      </c>
      <c r="C91" s="20">
        <v>3</v>
      </c>
      <c r="D91" s="20" t="s">
        <v>133</v>
      </c>
      <c r="E91" s="17" t="s">
        <v>475</v>
      </c>
      <c r="F91" s="18" t="s">
        <v>477</v>
      </c>
      <c r="G91" s="20">
        <v>4</v>
      </c>
      <c r="H91" s="19">
        <v>28</v>
      </c>
      <c r="I91" s="19">
        <f>Tableau1[[#This Row],[Quantité]]*Tableau1[[#This Row],[Coût unitaire (hors taxes)]]</f>
        <v>112</v>
      </c>
      <c r="J91" s="20">
        <v>100</v>
      </c>
      <c r="K91" s="20" t="s">
        <v>270</v>
      </c>
      <c r="L91" s="20" t="s">
        <v>129</v>
      </c>
    </row>
    <row r="92" spans="1:12" x14ac:dyDescent="0.25">
      <c r="A92" s="20">
        <v>5080</v>
      </c>
      <c r="B92" s="15" t="s">
        <v>98</v>
      </c>
      <c r="C92" s="20">
        <v>3</v>
      </c>
      <c r="D92" s="20" t="s">
        <v>133</v>
      </c>
      <c r="E92" s="17" t="s">
        <v>205</v>
      </c>
      <c r="F92" s="18" t="s">
        <v>478</v>
      </c>
      <c r="G92" s="20">
        <v>200</v>
      </c>
      <c r="H92" s="19">
        <v>0.42</v>
      </c>
      <c r="I92" s="19">
        <f>Tableau1[[#This Row],[Quantité]]*Tableau1[[#This Row],[Coût unitaire (hors taxes)]]</f>
        <v>84</v>
      </c>
      <c r="J92" s="20">
        <v>100</v>
      </c>
      <c r="K92" s="20" t="s">
        <v>272</v>
      </c>
      <c r="L92" s="20" t="s">
        <v>130</v>
      </c>
    </row>
    <row r="93" spans="1:12" x14ac:dyDescent="0.25">
      <c r="A93" s="20">
        <v>5080</v>
      </c>
      <c r="B93" s="15" t="s">
        <v>98</v>
      </c>
      <c r="C93" s="20">
        <v>3</v>
      </c>
      <c r="D93" s="20" t="s">
        <v>133</v>
      </c>
      <c r="E93" s="17" t="s">
        <v>205</v>
      </c>
      <c r="F93" s="18" t="s">
        <v>479</v>
      </c>
      <c r="G93" s="20">
        <v>50</v>
      </c>
      <c r="H93" s="19">
        <v>1</v>
      </c>
      <c r="I93" s="19">
        <f>Tableau1[[#This Row],[Quantité]]*Tableau1[[#This Row],[Coût unitaire (hors taxes)]]</f>
        <v>50</v>
      </c>
      <c r="J93" s="20">
        <v>100</v>
      </c>
      <c r="K93" s="20" t="s">
        <v>273</v>
      </c>
      <c r="L93" s="20" t="s">
        <v>130</v>
      </c>
    </row>
    <row r="94" spans="1:12" ht="28.5" x14ac:dyDescent="0.25">
      <c r="A94" s="20">
        <v>5080</v>
      </c>
      <c r="B94" s="15" t="s">
        <v>98</v>
      </c>
      <c r="C94" s="20">
        <v>3</v>
      </c>
      <c r="D94" s="20" t="s">
        <v>133</v>
      </c>
      <c r="E94" s="17" t="s">
        <v>205</v>
      </c>
      <c r="F94" s="18" t="s">
        <v>208</v>
      </c>
      <c r="G94" s="20">
        <v>3</v>
      </c>
      <c r="H94" s="19">
        <v>17.5</v>
      </c>
      <c r="I94" s="19">
        <f>Tableau1[[#This Row],[Quantité]]*Tableau1[[#This Row],[Coût unitaire (hors taxes)]]</f>
        <v>52.5</v>
      </c>
      <c r="J94" s="20">
        <v>100</v>
      </c>
      <c r="K94" s="20" t="s">
        <v>274</v>
      </c>
      <c r="L94" s="20" t="s">
        <v>130</v>
      </c>
    </row>
    <row r="95" spans="1:12" ht="28.5" x14ac:dyDescent="0.25">
      <c r="A95" s="20">
        <v>5080</v>
      </c>
      <c r="B95" s="15" t="s">
        <v>98</v>
      </c>
      <c r="C95" s="20">
        <v>3</v>
      </c>
      <c r="D95" s="20" t="s">
        <v>133</v>
      </c>
      <c r="E95" s="17" t="s">
        <v>205</v>
      </c>
      <c r="F95" s="18" t="s">
        <v>207</v>
      </c>
      <c r="G95" s="20">
        <v>200</v>
      </c>
      <c r="H95" s="19">
        <v>2</v>
      </c>
      <c r="I95" s="19">
        <f>Tableau1[[#This Row],[Quantité]]*Tableau1[[#This Row],[Coût unitaire (hors taxes)]]</f>
        <v>400</v>
      </c>
      <c r="J95" s="20">
        <v>80</v>
      </c>
      <c r="K95" s="20" t="s">
        <v>255</v>
      </c>
      <c r="L95" s="20" t="s">
        <v>130</v>
      </c>
    </row>
    <row r="96" spans="1:12" x14ac:dyDescent="0.25">
      <c r="A96" s="20">
        <v>5080</v>
      </c>
      <c r="B96" s="15" t="s">
        <v>98</v>
      </c>
      <c r="C96" s="20">
        <v>3</v>
      </c>
      <c r="D96" s="20" t="s">
        <v>133</v>
      </c>
      <c r="E96" s="17" t="s">
        <v>205</v>
      </c>
      <c r="F96" s="18" t="s">
        <v>209</v>
      </c>
      <c r="G96" s="20">
        <v>2</v>
      </c>
      <c r="H96" s="19">
        <v>75</v>
      </c>
      <c r="I96" s="19">
        <f>Tableau1[[#This Row],[Quantité]]*Tableau1[[#This Row],[Coût unitaire (hors taxes)]]</f>
        <v>150</v>
      </c>
      <c r="J96" s="20">
        <v>90</v>
      </c>
      <c r="K96" s="20" t="s">
        <v>254</v>
      </c>
      <c r="L96" s="20" t="s">
        <v>129</v>
      </c>
    </row>
    <row r="97" spans="1:12" x14ac:dyDescent="0.25">
      <c r="A97" s="20">
        <v>5080</v>
      </c>
      <c r="B97" s="15" t="s">
        <v>98</v>
      </c>
      <c r="C97" s="20">
        <v>3</v>
      </c>
      <c r="D97" s="20" t="s">
        <v>133</v>
      </c>
      <c r="E97" s="17" t="s">
        <v>205</v>
      </c>
      <c r="F97" s="18" t="s">
        <v>206</v>
      </c>
      <c r="G97" s="20">
        <v>1</v>
      </c>
      <c r="H97" s="19">
        <v>100</v>
      </c>
      <c r="I97" s="19">
        <f>Tableau1[[#This Row],[Quantité]]*Tableau1[[#This Row],[Coût unitaire (hors taxes)]]</f>
        <v>100</v>
      </c>
      <c r="J97" s="20">
        <v>80</v>
      </c>
      <c r="K97" s="20" t="s">
        <v>255</v>
      </c>
      <c r="L97" s="20" t="s">
        <v>130</v>
      </c>
    </row>
    <row r="98" spans="1:12" ht="28.5" x14ac:dyDescent="0.25">
      <c r="A98" s="20">
        <v>5080</v>
      </c>
      <c r="B98" s="15" t="s">
        <v>98</v>
      </c>
      <c r="C98" s="20">
        <v>3</v>
      </c>
      <c r="D98" s="20" t="s">
        <v>133</v>
      </c>
      <c r="E98" s="17" t="s">
        <v>205</v>
      </c>
      <c r="F98" s="18" t="s">
        <v>210</v>
      </c>
      <c r="G98" s="20">
        <v>20</v>
      </c>
      <c r="H98" s="19">
        <v>3.2</v>
      </c>
      <c r="I98" s="19">
        <f>Tableau1[[#This Row],[Quantité]]*Tableau1[[#This Row],[Coût unitaire (hors taxes)]]</f>
        <v>64</v>
      </c>
      <c r="J98" s="20">
        <v>100</v>
      </c>
      <c r="K98" s="20" t="s">
        <v>274</v>
      </c>
      <c r="L98" s="20" t="s">
        <v>130</v>
      </c>
    </row>
    <row r="99" spans="1:12" ht="28.5" x14ac:dyDescent="0.25">
      <c r="A99" s="20">
        <v>5080</v>
      </c>
      <c r="B99" s="15" t="s">
        <v>98</v>
      </c>
      <c r="C99" s="20">
        <v>3</v>
      </c>
      <c r="D99" s="20" t="s">
        <v>133</v>
      </c>
      <c r="E99" s="17" t="s">
        <v>205</v>
      </c>
      <c r="F99" s="18" t="s">
        <v>317</v>
      </c>
      <c r="G99" s="20">
        <v>6</v>
      </c>
      <c r="H99" s="19">
        <v>38</v>
      </c>
      <c r="I99" s="19">
        <f>Tableau1[[#This Row],[Quantité]]*Tableau1[[#This Row],[Coût unitaire (hors taxes)]]</f>
        <v>228</v>
      </c>
      <c r="J99" s="20">
        <v>60</v>
      </c>
      <c r="K99" s="20" t="s">
        <v>275</v>
      </c>
      <c r="L99" s="20" t="s">
        <v>129</v>
      </c>
    </row>
    <row r="100" spans="1:12" ht="42.75" x14ac:dyDescent="0.25">
      <c r="A100" s="20">
        <v>5080</v>
      </c>
      <c r="B100" s="15" t="s">
        <v>98</v>
      </c>
      <c r="C100" s="20">
        <v>3</v>
      </c>
      <c r="D100" s="20" t="s">
        <v>133</v>
      </c>
      <c r="E100" s="17" t="s">
        <v>211</v>
      </c>
      <c r="F100" s="18" t="s">
        <v>212</v>
      </c>
      <c r="G100" s="20">
        <v>6</v>
      </c>
      <c r="H100" s="19">
        <v>25</v>
      </c>
      <c r="I100" s="19">
        <f>Tableau1[[#This Row],[Quantité]]*Tableau1[[#This Row],[Coût unitaire (hors taxes)]]</f>
        <v>150</v>
      </c>
      <c r="J100" s="20">
        <v>50</v>
      </c>
      <c r="K100" s="20" t="s">
        <v>107</v>
      </c>
      <c r="L100" s="20" t="s">
        <v>129</v>
      </c>
    </row>
    <row r="101" spans="1:12" x14ac:dyDescent="0.25">
      <c r="A101" s="20">
        <v>5080</v>
      </c>
      <c r="B101" s="15" t="s">
        <v>98</v>
      </c>
      <c r="C101" s="20">
        <v>3</v>
      </c>
      <c r="D101" s="20" t="s">
        <v>133</v>
      </c>
      <c r="E101" s="17" t="s">
        <v>211</v>
      </c>
      <c r="F101" s="18" t="s">
        <v>213</v>
      </c>
      <c r="G101" s="20">
        <v>15</v>
      </c>
      <c r="H101" s="19">
        <v>30</v>
      </c>
      <c r="I101" s="19">
        <f>Tableau1[[#This Row],[Quantité]]*Tableau1[[#This Row],[Coût unitaire (hors taxes)]]</f>
        <v>450</v>
      </c>
      <c r="J101" s="20">
        <v>80</v>
      </c>
      <c r="K101" s="20" t="s">
        <v>276</v>
      </c>
      <c r="L101" s="20" t="s">
        <v>129</v>
      </c>
    </row>
    <row r="102" spans="1:12" ht="28.5" x14ac:dyDescent="0.25">
      <c r="A102" s="20">
        <v>5080</v>
      </c>
      <c r="B102" s="15" t="s">
        <v>98</v>
      </c>
      <c r="C102" s="20">
        <v>3</v>
      </c>
      <c r="D102" s="20" t="s">
        <v>133</v>
      </c>
      <c r="E102" s="17" t="s">
        <v>480</v>
      </c>
      <c r="F102" s="18" t="s">
        <v>481</v>
      </c>
      <c r="G102" s="20">
        <v>1</v>
      </c>
      <c r="H102" s="19">
        <v>250</v>
      </c>
      <c r="I102" s="19">
        <f>Tableau1[[#This Row],[Quantité]]*Tableau1[[#This Row],[Coût unitaire (hors taxes)]]</f>
        <v>250</v>
      </c>
      <c r="J102" s="20">
        <v>50</v>
      </c>
      <c r="K102" s="20" t="s">
        <v>261</v>
      </c>
      <c r="L102" s="20" t="s">
        <v>129</v>
      </c>
    </row>
    <row r="103" spans="1:12" ht="28.5" x14ac:dyDescent="0.25">
      <c r="A103" s="20">
        <v>5080</v>
      </c>
      <c r="B103" s="15" t="s">
        <v>98</v>
      </c>
      <c r="C103" s="20">
        <v>3</v>
      </c>
      <c r="D103" s="20" t="s">
        <v>133</v>
      </c>
      <c r="E103" s="17" t="s">
        <v>214</v>
      </c>
      <c r="F103" s="18" t="s">
        <v>215</v>
      </c>
      <c r="G103" s="20">
        <v>3</v>
      </c>
      <c r="H103" s="19">
        <v>6</v>
      </c>
      <c r="I103" s="19">
        <f>Tableau1[[#This Row],[Quantité]]*Tableau1[[#This Row],[Coût unitaire (hors taxes)]]</f>
        <v>18</v>
      </c>
      <c r="J103" s="20">
        <v>50</v>
      </c>
      <c r="K103" s="20" t="s">
        <v>245</v>
      </c>
      <c r="L103" s="20" t="s">
        <v>129</v>
      </c>
    </row>
    <row r="104" spans="1:12" ht="28.5" x14ac:dyDescent="0.25">
      <c r="A104" s="20">
        <v>5080</v>
      </c>
      <c r="B104" s="15" t="s">
        <v>98</v>
      </c>
      <c r="C104" s="20">
        <v>3</v>
      </c>
      <c r="D104" s="20" t="s">
        <v>133</v>
      </c>
      <c r="E104" s="17" t="s">
        <v>216</v>
      </c>
      <c r="F104" s="18" t="s">
        <v>217</v>
      </c>
      <c r="G104" s="20">
        <v>300</v>
      </c>
      <c r="H104" s="19">
        <v>2.4</v>
      </c>
      <c r="I104" s="19">
        <f>Tableau1[[#This Row],[Quantité]]*Tableau1[[#This Row],[Coût unitaire (hors taxes)]]</f>
        <v>720</v>
      </c>
      <c r="J104" s="20">
        <v>75</v>
      </c>
      <c r="K104" s="20" t="s">
        <v>257</v>
      </c>
      <c r="L104" s="20" t="s">
        <v>129</v>
      </c>
    </row>
    <row r="105" spans="1:12" ht="42.75" x14ac:dyDescent="0.25">
      <c r="A105" s="20">
        <v>5080</v>
      </c>
      <c r="B105" s="15" t="s">
        <v>98</v>
      </c>
      <c r="C105" s="20">
        <v>3</v>
      </c>
      <c r="D105" s="20" t="s">
        <v>133</v>
      </c>
      <c r="E105" s="17" t="s">
        <v>216</v>
      </c>
      <c r="F105" s="18" t="s">
        <v>318</v>
      </c>
      <c r="G105" s="20">
        <v>60</v>
      </c>
      <c r="H105" s="19">
        <v>3</v>
      </c>
      <c r="I105" s="19">
        <f>Tableau1[[#This Row],[Quantité]]*Tableau1[[#This Row],[Coût unitaire (hors taxes)]]</f>
        <v>180</v>
      </c>
      <c r="J105" s="20">
        <v>50</v>
      </c>
      <c r="K105" s="20" t="s">
        <v>277</v>
      </c>
      <c r="L105" s="20" t="s">
        <v>129</v>
      </c>
    </row>
    <row r="106" spans="1:12" ht="28.5" x14ac:dyDescent="0.25">
      <c r="A106" s="20">
        <v>5080</v>
      </c>
      <c r="B106" s="15" t="s">
        <v>98</v>
      </c>
      <c r="C106" s="20">
        <v>3</v>
      </c>
      <c r="D106" s="20" t="s">
        <v>133</v>
      </c>
      <c r="E106" s="17" t="s">
        <v>216</v>
      </c>
      <c r="F106" s="18" t="s">
        <v>218</v>
      </c>
      <c r="G106" s="20">
        <v>100</v>
      </c>
      <c r="H106" s="19">
        <v>3.5</v>
      </c>
      <c r="I106" s="19">
        <f>Tableau1[[#This Row],[Quantité]]*Tableau1[[#This Row],[Coût unitaire (hors taxes)]]</f>
        <v>350</v>
      </c>
      <c r="J106" s="20">
        <v>50</v>
      </c>
      <c r="K106" s="20" t="s">
        <v>245</v>
      </c>
      <c r="L106" s="20" t="s">
        <v>129</v>
      </c>
    </row>
    <row r="107" spans="1:12" ht="28.5" x14ac:dyDescent="0.25">
      <c r="A107" s="20">
        <v>5080</v>
      </c>
      <c r="B107" s="15" t="s">
        <v>98</v>
      </c>
      <c r="C107" s="20">
        <v>3</v>
      </c>
      <c r="D107" s="20" t="s">
        <v>133</v>
      </c>
      <c r="E107" s="17" t="s">
        <v>219</v>
      </c>
      <c r="F107" s="18" t="s">
        <v>220</v>
      </c>
      <c r="G107" s="20">
        <v>10</v>
      </c>
      <c r="H107" s="19">
        <v>16</v>
      </c>
      <c r="I107" s="19">
        <f>Tableau1[[#This Row],[Quantité]]*Tableau1[[#This Row],[Coût unitaire (hors taxes)]]</f>
        <v>160</v>
      </c>
      <c r="J107" s="20">
        <v>80</v>
      </c>
      <c r="K107" s="20" t="s">
        <v>250</v>
      </c>
      <c r="L107" s="20" t="s">
        <v>129</v>
      </c>
    </row>
    <row r="108" spans="1:12" x14ac:dyDescent="0.25">
      <c r="A108" s="20">
        <v>5080</v>
      </c>
      <c r="B108" s="15" t="s">
        <v>98</v>
      </c>
      <c r="C108" s="20">
        <v>3</v>
      </c>
      <c r="D108" s="20" t="s">
        <v>133</v>
      </c>
      <c r="E108" s="17" t="s">
        <v>482</v>
      </c>
      <c r="F108" s="18" t="s">
        <v>483</v>
      </c>
      <c r="G108" s="20">
        <v>1</v>
      </c>
      <c r="H108" s="19">
        <v>1200</v>
      </c>
      <c r="I108" s="19">
        <f>Tableau1[[#This Row],[Quantité]]*Tableau1[[#This Row],[Coût unitaire (hors taxes)]]</f>
        <v>1200</v>
      </c>
      <c r="J108" s="20">
        <v>60</v>
      </c>
      <c r="K108" s="20" t="s">
        <v>278</v>
      </c>
      <c r="L108" s="20" t="s">
        <v>129</v>
      </c>
    </row>
    <row r="109" spans="1:12" x14ac:dyDescent="0.25">
      <c r="A109" s="20">
        <v>5080</v>
      </c>
      <c r="B109" s="15" t="s">
        <v>98</v>
      </c>
      <c r="C109" s="20">
        <v>3</v>
      </c>
      <c r="D109" s="20" t="s">
        <v>133</v>
      </c>
      <c r="E109" s="17" t="s">
        <v>482</v>
      </c>
      <c r="F109" s="18" t="s">
        <v>484</v>
      </c>
      <c r="G109" s="20">
        <v>12</v>
      </c>
      <c r="H109" s="19">
        <v>15</v>
      </c>
      <c r="I109" s="19">
        <f>Tableau1[[#This Row],[Quantité]]*Tableau1[[#This Row],[Coût unitaire (hors taxes)]]</f>
        <v>180</v>
      </c>
      <c r="J109" s="20">
        <v>100</v>
      </c>
      <c r="K109" s="20" t="s">
        <v>261</v>
      </c>
      <c r="L109" s="20" t="s">
        <v>129</v>
      </c>
    </row>
    <row r="110" spans="1:12" x14ac:dyDescent="0.25">
      <c r="A110" s="20">
        <v>5080</v>
      </c>
      <c r="B110" s="15" t="s">
        <v>98</v>
      </c>
      <c r="C110" s="20">
        <v>3</v>
      </c>
      <c r="D110" s="20" t="s">
        <v>133</v>
      </c>
      <c r="E110" s="17" t="s">
        <v>223</v>
      </c>
      <c r="F110" s="18"/>
      <c r="G110" s="20">
        <v>1</v>
      </c>
      <c r="H110" s="19">
        <v>400</v>
      </c>
      <c r="I110" s="19">
        <f>Tableau1[[#This Row],[Quantité]]*Tableau1[[#This Row],[Coût unitaire (hors taxes)]]</f>
        <v>400</v>
      </c>
      <c r="J110" s="20">
        <v>80</v>
      </c>
      <c r="K110" s="20" t="s">
        <v>250</v>
      </c>
      <c r="L110" s="20" t="s">
        <v>129</v>
      </c>
    </row>
    <row r="111" spans="1:12" x14ac:dyDescent="0.25">
      <c r="A111" s="20">
        <v>5080</v>
      </c>
      <c r="B111" s="15" t="s">
        <v>98</v>
      </c>
      <c r="C111" s="20">
        <v>3</v>
      </c>
      <c r="D111" s="20" t="s">
        <v>133</v>
      </c>
      <c r="E111" s="17" t="s">
        <v>225</v>
      </c>
      <c r="F111" s="18" t="s">
        <v>226</v>
      </c>
      <c r="G111" s="20">
        <v>4</v>
      </c>
      <c r="H111" s="19">
        <v>28</v>
      </c>
      <c r="I111" s="19">
        <f>Tableau1[[#This Row],[Quantité]]*Tableau1[[#This Row],[Coût unitaire (hors taxes)]]</f>
        <v>112</v>
      </c>
      <c r="J111" s="20">
        <v>80</v>
      </c>
      <c r="K111" s="20" t="s">
        <v>108</v>
      </c>
      <c r="L111" s="20" t="s">
        <v>129</v>
      </c>
    </row>
    <row r="112" spans="1:12" x14ac:dyDescent="0.25">
      <c r="A112" s="20">
        <v>5080</v>
      </c>
      <c r="B112" s="15" t="s">
        <v>98</v>
      </c>
      <c r="C112" s="20">
        <v>3</v>
      </c>
      <c r="D112" s="20" t="s">
        <v>133</v>
      </c>
      <c r="E112" s="17" t="s">
        <v>225</v>
      </c>
      <c r="F112" s="18" t="s">
        <v>226</v>
      </c>
      <c r="G112" s="20">
        <v>3</v>
      </c>
      <c r="H112" s="19">
        <v>28</v>
      </c>
      <c r="I112" s="19">
        <f>Tableau1[[#This Row],[Quantité]]*Tableau1[[#This Row],[Coût unitaire (hors taxes)]]</f>
        <v>84</v>
      </c>
      <c r="J112" s="20">
        <v>80</v>
      </c>
      <c r="K112" s="20" t="s">
        <v>108</v>
      </c>
      <c r="L112" s="20" t="s">
        <v>129</v>
      </c>
    </row>
    <row r="113" spans="1:12" x14ac:dyDescent="0.25">
      <c r="A113" s="20">
        <v>5080</v>
      </c>
      <c r="B113" s="15" t="s">
        <v>98</v>
      </c>
      <c r="C113" s="20">
        <v>3</v>
      </c>
      <c r="D113" s="20" t="s">
        <v>133</v>
      </c>
      <c r="E113" s="17" t="s">
        <v>228</v>
      </c>
      <c r="F113" s="18" t="s">
        <v>229</v>
      </c>
      <c r="G113" s="20">
        <v>12</v>
      </c>
      <c r="H113" s="19">
        <v>2</v>
      </c>
      <c r="I113" s="19">
        <f>Tableau1[[#This Row],[Quantité]]*Tableau1[[#This Row],[Coût unitaire (hors taxes)]]</f>
        <v>24</v>
      </c>
      <c r="J113" s="20">
        <v>90</v>
      </c>
      <c r="K113" s="20" t="s">
        <v>279</v>
      </c>
      <c r="L113" s="20" t="s">
        <v>129</v>
      </c>
    </row>
    <row r="114" spans="1:12" x14ac:dyDescent="0.25">
      <c r="A114" s="20">
        <v>5080</v>
      </c>
      <c r="B114" s="15" t="s">
        <v>98</v>
      </c>
      <c r="C114" s="20">
        <v>3</v>
      </c>
      <c r="D114" s="20" t="s">
        <v>133</v>
      </c>
      <c r="E114" s="17" t="s">
        <v>230</v>
      </c>
      <c r="F114" s="18" t="s">
        <v>231</v>
      </c>
      <c r="G114" s="20">
        <v>6</v>
      </c>
      <c r="H114" s="19">
        <v>45</v>
      </c>
      <c r="I114" s="19">
        <f>Tableau1[[#This Row],[Quantité]]*Tableau1[[#This Row],[Coût unitaire (hors taxes)]]</f>
        <v>270</v>
      </c>
      <c r="J114" s="20">
        <v>90</v>
      </c>
      <c r="K114" s="20" t="s">
        <v>108</v>
      </c>
      <c r="L114" s="20" t="s">
        <v>129</v>
      </c>
    </row>
    <row r="115" spans="1:12" x14ac:dyDescent="0.25">
      <c r="A115" s="20">
        <v>5080</v>
      </c>
      <c r="B115" s="15" t="s">
        <v>98</v>
      </c>
      <c r="C115" s="20">
        <v>3</v>
      </c>
      <c r="D115" s="20" t="s">
        <v>133</v>
      </c>
      <c r="E115" s="17" t="s">
        <v>230</v>
      </c>
      <c r="F115" s="18" t="s">
        <v>177</v>
      </c>
      <c r="G115" s="20">
        <v>5</v>
      </c>
      <c r="H115" s="19">
        <v>30</v>
      </c>
      <c r="I115" s="19">
        <f>Tableau1[[#This Row],[Quantité]]*Tableau1[[#This Row],[Coût unitaire (hors taxes)]]</f>
        <v>150</v>
      </c>
      <c r="J115" s="20">
        <v>90</v>
      </c>
      <c r="K115" s="20" t="s">
        <v>108</v>
      </c>
      <c r="L115" s="20" t="s">
        <v>129</v>
      </c>
    </row>
    <row r="116" spans="1:12" x14ac:dyDescent="0.25">
      <c r="A116" s="20">
        <v>5080</v>
      </c>
      <c r="B116" s="15" t="s">
        <v>98</v>
      </c>
      <c r="C116" s="20">
        <v>3</v>
      </c>
      <c r="D116" s="20" t="s">
        <v>133</v>
      </c>
      <c r="E116" s="17" t="s">
        <v>485</v>
      </c>
      <c r="F116" s="18" t="s">
        <v>486</v>
      </c>
      <c r="G116" s="20">
        <v>5</v>
      </c>
      <c r="H116" s="19">
        <v>50</v>
      </c>
      <c r="I116" s="19">
        <f>Tableau1[[#This Row],[Quantité]]*Tableau1[[#This Row],[Coût unitaire (hors taxes)]]</f>
        <v>250</v>
      </c>
      <c r="J116" s="20">
        <v>20</v>
      </c>
      <c r="K116" s="20" t="s">
        <v>252</v>
      </c>
      <c r="L116" s="20" t="s">
        <v>129</v>
      </c>
    </row>
    <row r="117" spans="1:12" x14ac:dyDescent="0.25">
      <c r="A117" s="20">
        <v>5080</v>
      </c>
      <c r="B117" s="15" t="s">
        <v>98</v>
      </c>
      <c r="C117" s="20">
        <v>3</v>
      </c>
      <c r="D117" s="20" t="s">
        <v>133</v>
      </c>
      <c r="E117" s="17" t="s">
        <v>232</v>
      </c>
      <c r="F117" s="18" t="s">
        <v>233</v>
      </c>
      <c r="G117" s="20">
        <v>120</v>
      </c>
      <c r="H117" s="19">
        <v>1.25</v>
      </c>
      <c r="I117" s="19">
        <f>Tableau1[[#This Row],[Quantité]]*Tableau1[[#This Row],[Coût unitaire (hors taxes)]]</f>
        <v>150</v>
      </c>
      <c r="J117" s="20">
        <v>100</v>
      </c>
      <c r="K117" s="20" t="s">
        <v>108</v>
      </c>
      <c r="L117" s="20" t="s">
        <v>129</v>
      </c>
    </row>
    <row r="118" spans="1:12" x14ac:dyDescent="0.25">
      <c r="A118" s="20">
        <v>5080</v>
      </c>
      <c r="B118" s="15" t="s">
        <v>98</v>
      </c>
      <c r="C118" s="20">
        <v>3</v>
      </c>
      <c r="D118" s="20" t="s">
        <v>133</v>
      </c>
      <c r="E118" s="17" t="s">
        <v>234</v>
      </c>
      <c r="F118" s="18" t="s">
        <v>235</v>
      </c>
      <c r="G118" s="20">
        <v>1</v>
      </c>
      <c r="H118" s="19">
        <v>140</v>
      </c>
      <c r="I118" s="19">
        <f>Tableau1[[#This Row],[Quantité]]*Tableau1[[#This Row],[Coût unitaire (hors taxes)]]</f>
        <v>140</v>
      </c>
      <c r="J118" s="20">
        <v>60</v>
      </c>
      <c r="K118" s="20" t="s">
        <v>108</v>
      </c>
      <c r="L118" s="20" t="s">
        <v>129</v>
      </c>
    </row>
    <row r="119" spans="1:12" ht="28.5" x14ac:dyDescent="0.25">
      <c r="A119" s="20">
        <v>5080</v>
      </c>
      <c r="B119" s="15" t="s">
        <v>98</v>
      </c>
      <c r="C119" s="20">
        <v>3</v>
      </c>
      <c r="D119" s="20" t="s">
        <v>133</v>
      </c>
      <c r="E119" s="17" t="s">
        <v>236</v>
      </c>
      <c r="F119" s="18" t="s">
        <v>237</v>
      </c>
      <c r="G119" s="20">
        <v>100</v>
      </c>
      <c r="H119" s="19">
        <v>8</v>
      </c>
      <c r="I119" s="19">
        <f>Tableau1[[#This Row],[Quantité]]*Tableau1[[#This Row],[Coût unitaire (hors taxes)]]</f>
        <v>800</v>
      </c>
      <c r="J119" s="20">
        <v>100</v>
      </c>
      <c r="K119" s="20" t="s">
        <v>280</v>
      </c>
      <c r="L119" s="20" t="s">
        <v>129</v>
      </c>
    </row>
    <row r="120" spans="1:12" x14ac:dyDescent="0.25">
      <c r="A120" s="20">
        <v>5080</v>
      </c>
      <c r="B120" s="15" t="s">
        <v>98</v>
      </c>
      <c r="C120" s="20">
        <v>3</v>
      </c>
      <c r="D120" s="20" t="s">
        <v>133</v>
      </c>
      <c r="E120" s="17" t="s">
        <v>236</v>
      </c>
      <c r="F120" s="18" t="s">
        <v>238</v>
      </c>
      <c r="G120" s="20">
        <v>50</v>
      </c>
      <c r="H120" s="19">
        <v>10</v>
      </c>
      <c r="I120" s="19">
        <f>Tableau1[[#This Row],[Quantité]]*Tableau1[[#This Row],[Coût unitaire (hors taxes)]]</f>
        <v>500</v>
      </c>
      <c r="J120" s="20">
        <v>80</v>
      </c>
      <c r="K120" s="20" t="s">
        <v>250</v>
      </c>
      <c r="L120" s="20" t="s">
        <v>129</v>
      </c>
    </row>
    <row r="121" spans="1:12" ht="28.5" x14ac:dyDescent="0.25">
      <c r="A121" s="20">
        <v>5080</v>
      </c>
      <c r="B121" s="15" t="s">
        <v>98</v>
      </c>
      <c r="C121" s="20">
        <v>3</v>
      </c>
      <c r="D121" s="20" t="s">
        <v>133</v>
      </c>
      <c r="E121" s="17" t="s">
        <v>236</v>
      </c>
      <c r="F121" s="18" t="s">
        <v>240</v>
      </c>
      <c r="G121" s="20">
        <v>50</v>
      </c>
      <c r="H121" s="19">
        <v>16</v>
      </c>
      <c r="I121" s="19">
        <f>Tableau1[[#This Row],[Quantité]]*Tableau1[[#This Row],[Coût unitaire (hors taxes)]]</f>
        <v>800</v>
      </c>
      <c r="J121" s="20">
        <v>80</v>
      </c>
      <c r="K121" s="20" t="s">
        <v>250</v>
      </c>
      <c r="L121" s="20" t="s">
        <v>129</v>
      </c>
    </row>
    <row r="122" spans="1:12" x14ac:dyDescent="0.25">
      <c r="A122" s="20">
        <v>5080</v>
      </c>
      <c r="B122" s="15" t="s">
        <v>98</v>
      </c>
      <c r="C122" s="20">
        <v>3</v>
      </c>
      <c r="D122" s="20" t="s">
        <v>133</v>
      </c>
      <c r="E122" s="17" t="s">
        <v>236</v>
      </c>
      <c r="F122" s="18" t="s">
        <v>239</v>
      </c>
      <c r="G122" s="20">
        <v>200</v>
      </c>
      <c r="H122" s="19">
        <v>16</v>
      </c>
      <c r="I122" s="19">
        <f>Tableau1[[#This Row],[Quantité]]*Tableau1[[#This Row],[Coût unitaire (hors taxes)]]</f>
        <v>3200</v>
      </c>
      <c r="J122" s="20">
        <v>90</v>
      </c>
      <c r="K122" s="20" t="s">
        <v>281</v>
      </c>
      <c r="L122" s="20" t="s">
        <v>129</v>
      </c>
    </row>
    <row r="123" spans="1:12" ht="42.75" x14ac:dyDescent="0.25">
      <c r="A123" s="20">
        <v>5080</v>
      </c>
      <c r="B123" s="15" t="s">
        <v>98</v>
      </c>
      <c r="C123" s="20">
        <v>3</v>
      </c>
      <c r="D123" s="20" t="s">
        <v>133</v>
      </c>
      <c r="E123" s="17" t="s">
        <v>236</v>
      </c>
      <c r="F123" s="18" t="s">
        <v>319</v>
      </c>
      <c r="G123" s="20">
        <v>600</v>
      </c>
      <c r="H123" s="19">
        <v>15</v>
      </c>
      <c r="I123" s="19">
        <f>Tableau1[[#This Row],[Quantité]]*Tableau1[[#This Row],[Coût unitaire (hors taxes)]]</f>
        <v>9000</v>
      </c>
      <c r="J123" s="20">
        <v>90</v>
      </c>
      <c r="K123" s="20" t="s">
        <v>282</v>
      </c>
      <c r="L123" s="20" t="s">
        <v>129</v>
      </c>
    </row>
    <row r="124" spans="1:12" x14ac:dyDescent="0.25">
      <c r="A124" s="20">
        <v>5080</v>
      </c>
      <c r="B124" s="15" t="s">
        <v>98</v>
      </c>
      <c r="C124" s="20">
        <v>3</v>
      </c>
      <c r="D124" s="20" t="s">
        <v>133</v>
      </c>
      <c r="E124" s="17" t="s">
        <v>241</v>
      </c>
      <c r="F124" s="18" t="s">
        <v>242</v>
      </c>
      <c r="G124" s="20">
        <v>150</v>
      </c>
      <c r="H124" s="19">
        <v>3</v>
      </c>
      <c r="I124" s="19">
        <f>Tableau1[[#This Row],[Quantité]]*Tableau1[[#This Row],[Coût unitaire (hors taxes)]]</f>
        <v>450</v>
      </c>
      <c r="J124" s="20">
        <v>80</v>
      </c>
      <c r="K124" s="20" t="s">
        <v>283</v>
      </c>
      <c r="L124" s="20" t="s">
        <v>129</v>
      </c>
    </row>
    <row r="125" spans="1:12" x14ac:dyDescent="0.25">
      <c r="A125" s="20">
        <v>5080</v>
      </c>
      <c r="B125" s="15" t="s">
        <v>98</v>
      </c>
      <c r="C125" s="20">
        <v>3</v>
      </c>
      <c r="D125" s="20" t="s">
        <v>133</v>
      </c>
      <c r="E125" s="17" t="s">
        <v>487</v>
      </c>
      <c r="F125" s="18" t="s">
        <v>488</v>
      </c>
      <c r="G125" s="20">
        <v>1</v>
      </c>
      <c r="H125" s="19">
        <v>120</v>
      </c>
      <c r="I125" s="19">
        <f>Tableau1[[#This Row],[Quantité]]*Tableau1[[#This Row],[Coût unitaire (hors taxes)]]</f>
        <v>120</v>
      </c>
      <c r="J125" s="20">
        <v>10</v>
      </c>
      <c r="K125" s="20" t="s">
        <v>100</v>
      </c>
      <c r="L125" s="20" t="s">
        <v>129</v>
      </c>
    </row>
    <row r="126" spans="1:12" ht="57" x14ac:dyDescent="0.25">
      <c r="A126" s="20">
        <v>5080</v>
      </c>
      <c r="B126" s="15" t="s">
        <v>98</v>
      </c>
      <c r="C126" s="20">
        <v>3</v>
      </c>
      <c r="D126" s="20" t="s">
        <v>133</v>
      </c>
      <c r="E126" s="17" t="s">
        <v>244</v>
      </c>
      <c r="F126" s="18" t="s">
        <v>320</v>
      </c>
      <c r="G126" s="20">
        <v>3800</v>
      </c>
      <c r="H126" s="19">
        <v>0.02</v>
      </c>
      <c r="I126" s="19">
        <f>Tableau1[[#This Row],[Quantité]]*Tableau1[[#This Row],[Coût unitaire (hors taxes)]]</f>
        <v>76</v>
      </c>
      <c r="J126" s="20">
        <v>90</v>
      </c>
      <c r="K126" s="20" t="s">
        <v>123</v>
      </c>
      <c r="L126" s="20" t="s">
        <v>129</v>
      </c>
    </row>
  </sheetData>
  <mergeCells count="2">
    <mergeCell ref="A4:L4"/>
    <mergeCell ref="D3:I3"/>
  </mergeCells>
  <dataValidations count="1">
    <dataValidation type="list" allowBlank="1" showInputMessage="1" showErrorMessage="1" sqref="L8:L54" xr:uid="{00000000-0002-0000-01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2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Élisabeth Fournier</cp:lastModifiedBy>
  <cp:lastPrinted>2020-02-28T15:09:45Z</cp:lastPrinted>
  <dcterms:created xsi:type="dcterms:W3CDTF">2018-01-12T15:55:21Z</dcterms:created>
  <dcterms:modified xsi:type="dcterms:W3CDTF">2020-02-28T15:34:34Z</dcterms:modified>
</cp:coreProperties>
</file>