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K:\GRP\DGI\DEDIS\40000\41200_Elabo_Prog\50580\DEP-ASP\Programme\5303_Briquelage_maconnerie\BD\"/>
    </mc:Choice>
  </mc:AlternateContent>
  <xr:revisionPtr revIDLastSave="0" documentId="13_ncr:1_{8B0295D8-55B3-46FE-9ABC-20552D9A73C0}" xr6:coauthVersionLast="36" xr6:coauthVersionMax="36" xr10:uidLastSave="{00000000-0000-0000-0000-000000000000}"/>
  <bookViews>
    <workbookView xWindow="0" yWindow="0" windowWidth="9720" windowHeight="3690" xr2:uid="{00000000-000D-0000-FFFF-FFFF00000000}"/>
  </bookViews>
  <sheets>
    <sheet name="MAO" sheetId="1" r:id="rId1"/>
    <sheet name="RM" sheetId="2" r:id="rId2"/>
  </sheets>
  <definedNames>
    <definedName name="_xlnm._FilterDatabase" localSheetId="0" hidden="1">MAO!$A$7:$L$7</definedName>
    <definedName name="_xlnm._FilterDatabase" localSheetId="1" hidden="1">RM!$A$7:$L$7</definedName>
    <definedName name="_xlnm.Print_Titles" localSheetId="0">MAO!$1:$7</definedName>
    <definedName name="_xlnm.Print_Titles" localSheetId="1">RM!$1:$7</definedName>
    <definedName name="locaux_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" i="1"/>
  <c r="I9" i="2" l="1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8" i="2"/>
  <c r="D3" i="2" l="1"/>
</calcChain>
</file>

<file path=xl/sharedStrings.xml><?xml version="1.0" encoding="utf-8"?>
<sst xmlns="http://schemas.openxmlformats.org/spreadsheetml/2006/main" count="906" uniqueCount="305">
  <si>
    <t>Programme</t>
  </si>
  <si>
    <t>Catégorie</t>
  </si>
  <si>
    <t xml:space="preserve">Article </t>
  </si>
  <si>
    <t xml:space="preserve">Description </t>
  </si>
  <si>
    <t>Quantité</t>
  </si>
  <si>
    <t>Coût unitaire (Hors taxes)</t>
  </si>
  <si>
    <t xml:space="preserve">Durée de vie </t>
  </si>
  <si>
    <t>Compétence principale</t>
  </si>
  <si>
    <t>Local</t>
  </si>
  <si>
    <t>Coût total</t>
  </si>
  <si>
    <t>Nom du programme</t>
  </si>
  <si>
    <t>Nom de catégorie</t>
  </si>
  <si>
    <t>N° de catégorie</t>
  </si>
  <si>
    <t>Taux de remplacement annuel (%)</t>
  </si>
  <si>
    <t>Coût unitaire (hors taxes)</t>
  </si>
  <si>
    <t>LISTE COMPLÈTE DES RESSOURCES MATÉRIELLES QUE LA CS DOIT POSSÉDER POUR OFFRIR LE PROGRAMME D'ÉTUDES</t>
  </si>
  <si>
    <t>LISTE COMPLÈTE DU MOBILIER, APPAREILLAGE ET OUTILLAGE QUE LA CS DOIT POSSÉDER POUR OFFRIR LE PROGRAMME D'ÉTUDES</t>
  </si>
  <si>
    <t>Briquetage-maçonnerie</t>
  </si>
  <si>
    <t>Mobilier</t>
  </si>
  <si>
    <t xml:space="preserve">Armoire </t>
  </si>
  <si>
    <t/>
  </si>
  <si>
    <t>Chaise</t>
  </si>
  <si>
    <t>Peut être commune à plusieurs ateliers</t>
  </si>
  <si>
    <t>Classeur</t>
  </si>
  <si>
    <t xml:space="preserve">3 tiroirs      </t>
  </si>
  <si>
    <t>Coupe-papier</t>
  </si>
  <si>
    <t>Présentoir</t>
  </si>
  <si>
    <t xml:space="preserve">Pour échantillons      </t>
  </si>
  <si>
    <t>Acétate</t>
  </si>
  <si>
    <t xml:space="preserve">Cours santé-sécurité de l'ASP /ens.      </t>
  </si>
  <si>
    <t>Affiche</t>
  </si>
  <si>
    <t>Agrafeuse</t>
  </si>
  <si>
    <t>Modèle pour service intense "T-50 Arrow"</t>
  </si>
  <si>
    <t>Baril</t>
  </si>
  <si>
    <t xml:space="preserve">50 gallons      </t>
  </si>
  <si>
    <t>Calculatrice</t>
  </si>
  <si>
    <t>Cornière</t>
  </si>
  <si>
    <t>En métal, 36"</t>
  </si>
  <si>
    <t>En métal, 48"</t>
  </si>
  <si>
    <t>Échafaudage</t>
  </si>
  <si>
    <t xml:space="preserve">Roulette avec verrou, 8"      </t>
  </si>
  <si>
    <t>De type échelle, 2 cadres 5' x 5', 2 croisillon 10' inclus</t>
  </si>
  <si>
    <t xml:space="preserve">Équerre de côté, 1' x 2', console latérale      </t>
  </si>
  <si>
    <t>Ensemble de poteaux et garde corps pour 20', pour ériger avec ou sans harnais</t>
  </si>
  <si>
    <t xml:space="preserve">Vérin de réglage avec plaque 18" de hauteur      </t>
  </si>
  <si>
    <t xml:space="preserve">Verrou de sécurité      </t>
  </si>
  <si>
    <t>Égoïne</t>
  </si>
  <si>
    <t xml:space="preserve">8 dents, 26"      </t>
  </si>
  <si>
    <t xml:space="preserve">Équerre </t>
  </si>
  <si>
    <t xml:space="preserve">8" x 12"      </t>
  </si>
  <si>
    <t xml:space="preserve">16" x 24"      </t>
  </si>
  <si>
    <t>Imprimante</t>
  </si>
  <si>
    <t xml:space="preserve">Logiciel </t>
  </si>
  <si>
    <t>De dessin de base, de type autocad light</t>
  </si>
  <si>
    <t>Magnétoscope</t>
  </si>
  <si>
    <t>Malaxeur</t>
  </si>
  <si>
    <t>220 V, capacité: 8 pi3; un pour deux groupes</t>
  </si>
  <si>
    <t>Marteau</t>
  </si>
  <si>
    <t>Monte-charge</t>
  </si>
  <si>
    <t xml:space="preserve">Transpalette, manuel, capacité min. 5 000 lbs      </t>
  </si>
  <si>
    <t>Ordinateur</t>
  </si>
  <si>
    <t>Complet, avec logiciel et écran plat 17"</t>
  </si>
  <si>
    <t>Panne</t>
  </si>
  <si>
    <t>5' x 3' x 16"</t>
  </si>
  <si>
    <t>Pistolet-graisseur</t>
  </si>
  <si>
    <t xml:space="preserve">Bout flexible      </t>
  </si>
  <si>
    <t>Racloir</t>
  </si>
  <si>
    <t>Baguette 1/4" et 3/8", par groupe</t>
  </si>
  <si>
    <t>Rallonge</t>
  </si>
  <si>
    <t>110 V, 25', doubler après 2 groupes</t>
  </si>
  <si>
    <t>Rétroprojecteur</t>
  </si>
  <si>
    <t>Téléviseur</t>
  </si>
  <si>
    <t>26" à 28" diagonale</t>
  </si>
  <si>
    <t>Jeu de 4 outils au carbure pour tailler la pierre naturelle</t>
  </si>
  <si>
    <t>Vide-joint</t>
  </si>
  <si>
    <t>Par groupe</t>
  </si>
  <si>
    <t>Vidéo</t>
  </si>
  <si>
    <t>Travaux de maçonnerie</t>
  </si>
  <si>
    <t>Tous</t>
  </si>
  <si>
    <t>2</t>
  </si>
  <si>
    <t>6, 7, 10, 11, 13, 14, 15, 17</t>
  </si>
  <si>
    <t>14, 15</t>
  </si>
  <si>
    <t>6, 7, 10, 11, 15, 17</t>
  </si>
  <si>
    <t>4, 6, 7, 9, 10, 11, 13 à 15, 17</t>
  </si>
  <si>
    <t>6, 7, 10, 11, 13, 15, 17</t>
  </si>
  <si>
    <t>6, 7, 10, 11, 14, 17</t>
  </si>
  <si>
    <t>9, 10, 11, 14, 15, 17</t>
  </si>
  <si>
    <t>8, 11, 13, 17</t>
  </si>
  <si>
    <t>11, 13, 17</t>
  </si>
  <si>
    <t>12, 13</t>
  </si>
  <si>
    <t>14, 15, 17</t>
  </si>
  <si>
    <t>Bp</t>
  </si>
  <si>
    <t>Bp, Cl</t>
  </si>
  <si>
    <t>Cl</t>
  </si>
  <si>
    <t>Mi</t>
  </si>
  <si>
    <t>At</t>
  </si>
  <si>
    <t>At, Mi</t>
  </si>
  <si>
    <t>at</t>
  </si>
  <si>
    <t>At, Mi, Ent</t>
  </si>
  <si>
    <t>Ve, At</t>
  </si>
  <si>
    <t>Ou</t>
  </si>
  <si>
    <t>At, Ou</t>
  </si>
  <si>
    <t>Ma</t>
  </si>
  <si>
    <t>Mi, At</t>
  </si>
  <si>
    <t xml:space="preserve">Abonnement </t>
  </si>
  <si>
    <t>Chantier AECQ</t>
  </si>
  <si>
    <t xml:space="preserve">Acétate </t>
  </si>
  <si>
    <t>Allège</t>
  </si>
  <si>
    <t xml:space="preserve">2 1/2" x 6" x 36"      </t>
  </si>
  <si>
    <t>Bâche</t>
  </si>
  <si>
    <t>Balai</t>
  </si>
  <si>
    <t>Barre</t>
  </si>
  <si>
    <t>De démolition</t>
  </si>
  <si>
    <t>Bloc de béton</t>
  </si>
  <si>
    <t xml:space="preserve">Tout usage, diverses dimensions      </t>
  </si>
  <si>
    <t>Bloc de verre</t>
  </si>
  <si>
    <t xml:space="preserve">Divers formats      </t>
  </si>
  <si>
    <t>Bois</t>
  </si>
  <si>
    <t>Boisseau</t>
  </si>
  <si>
    <t xml:space="preserve">Pour cheminée, 12" x 12" x 24"      </t>
  </si>
  <si>
    <t>Boyau</t>
  </si>
  <si>
    <t xml:space="preserve">De caoutchouc, 50'      </t>
  </si>
  <si>
    <t>Brique</t>
  </si>
  <si>
    <t xml:space="preserve">Standard, divers formats      </t>
  </si>
  <si>
    <t>CD</t>
  </si>
  <si>
    <t>Vierge</t>
  </si>
  <si>
    <t>Chaux</t>
  </si>
  <si>
    <t xml:space="preserve">Limo hydratée, par sac, norme ACNOR 82-43      </t>
  </si>
  <si>
    <t>Ciment</t>
  </si>
  <si>
    <t>Blanc, par sac</t>
  </si>
  <si>
    <t>Haute température, par sac</t>
  </si>
  <si>
    <t xml:space="preserve">Portland, par sac, norme ACNOR A-5      </t>
  </si>
  <si>
    <t>Livre</t>
  </si>
  <si>
    <t xml:space="preserve">Construction des murs extérieurs des bâtiments de grande hauteur      </t>
  </si>
  <si>
    <t>Plans</t>
  </si>
  <si>
    <t>12 plans complets et devis</t>
  </si>
  <si>
    <t>Coquille</t>
  </si>
  <si>
    <t>Pour casque</t>
  </si>
  <si>
    <t>Couteau</t>
  </si>
  <si>
    <t>Utilitaire</t>
  </si>
  <si>
    <t>Entretien</t>
  </si>
  <si>
    <t>Chariot élévateur</t>
  </si>
  <si>
    <t>Foret</t>
  </si>
  <si>
    <t xml:space="preserve">1/16" à 1"', graduation 1/16"      </t>
  </si>
  <si>
    <t>Gants</t>
  </si>
  <si>
    <t xml:space="preserve">Longs, en caoutchouc, par paire  </t>
  </si>
  <si>
    <t>Initiation au dessin industriel</t>
  </si>
  <si>
    <t>De diamant, sec ou à eau, 14" ou 20"</t>
  </si>
  <si>
    <t>Lexique élémentaire de la maçonnerie</t>
  </si>
  <si>
    <t>Ligne</t>
  </si>
  <si>
    <t xml:space="preserve">À craie, 50'      </t>
  </si>
  <si>
    <t>De nylon</t>
  </si>
  <si>
    <t>Location et entretien</t>
  </si>
  <si>
    <t>Manchon</t>
  </si>
  <si>
    <t>Masse</t>
  </si>
  <si>
    <t>De maçon 2 lb</t>
  </si>
  <si>
    <t>Papier</t>
  </si>
  <si>
    <t>Pour imprimante</t>
  </si>
  <si>
    <t>Photocopie</t>
  </si>
  <si>
    <t>Pierre</t>
  </si>
  <si>
    <t>De taille</t>
  </si>
  <si>
    <t>Ressources matérielles</t>
  </si>
  <si>
    <t>Divers</t>
  </si>
  <si>
    <t xml:space="preserve">Bois, clous, vis, additifs, colorants, etc.      </t>
  </si>
  <si>
    <t>Vis à béton /bte de 100</t>
  </si>
  <si>
    <t>Ruban</t>
  </si>
  <si>
    <t>Combiné, impérial et métrique de 7,5 m</t>
  </si>
  <si>
    <t>Modulaire, 3 m</t>
  </si>
  <si>
    <t>Sable</t>
  </si>
  <si>
    <t>Lavé, silice à granulométrie</t>
  </si>
  <si>
    <t>Seau</t>
  </si>
  <si>
    <t>Plastique, 5 gallons</t>
  </si>
  <si>
    <t>Solin</t>
  </si>
  <si>
    <t xml:space="preserve">1 rouleau de 18"      </t>
  </si>
  <si>
    <t>Spatule</t>
  </si>
  <si>
    <t xml:space="preserve">Caoutchouc, 24"      </t>
  </si>
  <si>
    <t>Tablier</t>
  </si>
  <si>
    <t>En caoutchouc</t>
  </si>
  <si>
    <t>Le soudage</t>
  </si>
  <si>
    <t>Maçonnerie traditionnelle</t>
  </si>
  <si>
    <t>Madrier</t>
  </si>
  <si>
    <t xml:space="preserve">Épinette brute, no 1, 2" x 10" x 12'      </t>
  </si>
  <si>
    <t>10, 11, 17</t>
  </si>
  <si>
    <t>4, 6, 7, 10, 11, 14, 17</t>
  </si>
  <si>
    <t>6, 7, 10, 11, 17</t>
  </si>
  <si>
    <t>15, 17</t>
  </si>
  <si>
    <t>4, 6, 7, 10, 11, 13, 14, 15, 17</t>
  </si>
  <si>
    <t>4, 6, 7, 11, 17</t>
  </si>
  <si>
    <t>4, 6, 7, 10, 11, 17</t>
  </si>
  <si>
    <t>4, 6, 7, 10, 11, 13</t>
  </si>
  <si>
    <t>11, 14, 15, 17</t>
  </si>
  <si>
    <t>12</t>
  </si>
  <si>
    <t>13, 17</t>
  </si>
  <si>
    <t>14, 17</t>
  </si>
  <si>
    <t>11, 15, 17</t>
  </si>
  <si>
    <t>6, 7, 10, 11, 13, 14, 17</t>
  </si>
  <si>
    <t>Aee</t>
  </si>
  <si>
    <t>Bp, Cl, At</t>
  </si>
  <si>
    <t>BRIQUETAGE-MAÇONNERIE - DEP 5303</t>
  </si>
  <si>
    <t>En métal, 5 tablettes, 36" x 84"; Pour chaque enseignante ou enseignant</t>
  </si>
  <si>
    <t xml:space="preserve">Ensemble de 8 affiches, 1 guide, SDT-14      </t>
  </si>
  <si>
    <t>De type Office, version française</t>
  </si>
  <si>
    <t>16 oz, doubler après 2 groupes</t>
  </si>
  <si>
    <t>De construction, 2" x 4", contreplaqué 13 mm, planche, divers formats, par groupe</t>
  </si>
  <si>
    <t xml:space="preserve">À maçonneire, type N, par sac, norme ACNOR A-8   </t>
  </si>
  <si>
    <t>Artificielle, formats variés, par pied carré</t>
  </si>
  <si>
    <t xml:space="preserve">Bureau </t>
  </si>
  <si>
    <t>D'ordinateur</t>
  </si>
  <si>
    <t>Pour enseignant</t>
  </si>
  <si>
    <t xml:space="preserve">Chaise </t>
  </si>
  <si>
    <t>D'ordinateur, ergonomique</t>
  </si>
  <si>
    <t xml:space="preserve">Chariot </t>
  </si>
  <si>
    <t>Pour les appareils électroniques</t>
  </si>
  <si>
    <t xml:space="preserve">Classeur </t>
  </si>
  <si>
    <t>À plans, en acier, 7 tiroirs, 48" x 36" x 16"</t>
  </si>
  <si>
    <t>Table</t>
  </si>
  <si>
    <t>De travail, 42" x 36"</t>
  </si>
  <si>
    <t>Appareillage et outillage</t>
  </si>
  <si>
    <t>Banc</t>
  </si>
  <si>
    <t>À pierre, 32" x 32"</t>
  </si>
  <si>
    <t>Brouette</t>
  </si>
  <si>
    <t>À briques, doubler après deux groupes</t>
  </si>
  <si>
    <t>À mortier, 5 1/4'.cu., avec manchon en bois franc</t>
  </si>
  <si>
    <t>Élévateur pneumatique, propane, mât surbaissé, capacité 5 000 lb; l'achat d'équipement usagé devra être envisagé</t>
  </si>
  <si>
    <t xml:space="preserve">Cisaille </t>
  </si>
  <si>
    <t>Guillotine, hydraulique, capacité de coupe de 9"</t>
  </si>
  <si>
    <t xml:space="preserve">Coffre </t>
  </si>
  <si>
    <t>À outils, 21" x 9" x 9", par groupe</t>
  </si>
  <si>
    <t>Fer</t>
  </si>
  <si>
    <t xml:space="preserve">À joint, fer plat, 3/8"      </t>
  </si>
  <si>
    <t xml:space="preserve">Fer </t>
  </si>
  <si>
    <t xml:space="preserve">À joint, baguette 1/4" et 3/8"      </t>
  </si>
  <si>
    <t xml:space="preserve">À joint, concave, en V      </t>
  </si>
  <si>
    <t xml:space="preserve">À joint, concave, rond      </t>
  </si>
  <si>
    <t xml:space="preserve">À joint, fer plat, 3/4"      </t>
  </si>
  <si>
    <t>Langue</t>
  </si>
  <si>
    <t xml:space="preserve">De chat, 1/4"      </t>
  </si>
  <si>
    <t xml:space="preserve">Langue </t>
  </si>
  <si>
    <t xml:space="preserve">De chat, 3/4"      </t>
  </si>
  <si>
    <t xml:space="preserve">Niveau </t>
  </si>
  <si>
    <t>Au laser</t>
  </si>
  <si>
    <t xml:space="preserve">De bois, cadre de métal, 2'      </t>
  </si>
  <si>
    <t xml:space="preserve">De bois, cadre de métal, 4'      </t>
  </si>
  <si>
    <t xml:space="preserve">Pelle </t>
  </si>
  <si>
    <t>Carrée, No 2</t>
  </si>
  <si>
    <t xml:space="preserve">Perceuse </t>
  </si>
  <si>
    <t>À percussion, de type industriel, ½", 110 V</t>
  </si>
  <si>
    <t xml:space="preserve">Réversible de type industriel, 3/8", 110 V      </t>
  </si>
  <si>
    <t xml:space="preserve">Pince </t>
  </si>
  <si>
    <t>À brique, réglable</t>
  </si>
  <si>
    <t xml:space="preserve">Pistolet </t>
  </si>
  <si>
    <t>À calfeutrer</t>
  </si>
  <si>
    <t xml:space="preserve">De scellement avec cran de sécurité, clous et balles      </t>
  </si>
  <si>
    <t xml:space="preserve">Poste </t>
  </si>
  <si>
    <t xml:space="preserve">De soudage à l'arc, portatif, 220 V ou 550 V      </t>
  </si>
  <si>
    <t>Projecteur</t>
  </si>
  <si>
    <t>À diapositives</t>
  </si>
  <si>
    <t xml:space="preserve">Projecteur </t>
  </si>
  <si>
    <t>Multimédia</t>
  </si>
  <si>
    <t>Rectifieuse</t>
  </si>
  <si>
    <t xml:space="preserve">À disque, diamant à sec 4", 110 V      </t>
  </si>
  <si>
    <t>Scie</t>
  </si>
  <si>
    <t>À découper, 220 V</t>
  </si>
  <si>
    <t>À maçonnerie, lame de 14", sur pied amovible, pédale pour main libre, pour sciage à sec ou à eau, 110 à 220 V</t>
  </si>
  <si>
    <t>À maçonnerie, lame de 20", sur pied fixe, pédale pour main libre, pour sciage à sec ou à eau, 110 à 220 V</t>
  </si>
  <si>
    <t>À métal</t>
  </si>
  <si>
    <t xml:space="preserve">Portative, lame au carbure 7 1/4"      </t>
  </si>
  <si>
    <t xml:space="preserve">Spatule </t>
  </si>
  <si>
    <t>Racloir, 8", en métal</t>
  </si>
  <si>
    <t>Tranche</t>
  </si>
  <si>
    <t>À béton, 4"</t>
  </si>
  <si>
    <t xml:space="preserve">Armature </t>
  </si>
  <si>
    <t xml:space="preserve">Et accessoires, broche, feuillard, chantepleure, par ensemble     </t>
  </si>
  <si>
    <t>Casque</t>
  </si>
  <si>
    <t>De sécurité</t>
  </si>
  <si>
    <t>Chaussure</t>
  </si>
  <si>
    <t>De sécurité, bottine ou soulier, pour le personnel enseignant</t>
  </si>
  <si>
    <t>Contrat</t>
  </si>
  <si>
    <t>De service, pour vidange, contenant de 15 verges cubes</t>
  </si>
  <si>
    <t>Document</t>
  </si>
  <si>
    <t>De référence,Code national du bâtiment</t>
  </si>
  <si>
    <t xml:space="preserve">Fusil </t>
  </si>
  <si>
    <t>À eau, débit réglable</t>
  </si>
  <si>
    <t xml:space="preserve">Gaz </t>
  </si>
  <si>
    <t>Propane, réservoir de 30 lb</t>
  </si>
  <si>
    <t xml:space="preserve">Lame </t>
  </si>
  <si>
    <t>Lunettes</t>
  </si>
  <si>
    <t>Matériel</t>
  </si>
  <si>
    <t>Pour soudage, par ensemble</t>
  </si>
  <si>
    <t>Sarrau</t>
  </si>
  <si>
    <t>Sortie</t>
  </si>
  <si>
    <t xml:space="preserve">Électrique, boîte hexagonale et rectangulaire      </t>
  </si>
  <si>
    <t>Support</t>
  </si>
  <si>
    <t>À ligne, métal, 4"</t>
  </si>
  <si>
    <t>À monter, 24" x 32"</t>
  </si>
  <si>
    <t xml:space="preserve">Tendeur </t>
  </si>
  <si>
    <t>À ligne, bloc de coin, en bois</t>
  </si>
  <si>
    <t>Trappe</t>
  </si>
  <si>
    <t>De ramonage, fonte, 24" x 32"</t>
  </si>
  <si>
    <t xml:space="preserve">Travaux de maçonnerie </t>
  </si>
  <si>
    <t>Pour les bâtiments</t>
  </si>
  <si>
    <t>Truelle</t>
  </si>
  <si>
    <t>De briqueteur</t>
  </si>
  <si>
    <t>Vis</t>
  </si>
  <si>
    <t>À béton, 2 1/2"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</si>
</sst>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43" formatCode="_ * #,##0.00_)\ _$_ ;_ * \(#,##0.00\)\ _$_ ;_ * &quot;-&quot;??_)\ _$_ ;_ @_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TimesNewRoman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6" fillId="0" borderId="0"/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44" fontId="2" fillId="2" borderId="2" xfId="0" applyNumberFormat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horizontal="center" vertical="center" wrapText="1"/>
    </xf>
    <xf numFmtId="0" fontId="2" fillId="2" borderId="2" xfId="3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44" fontId="3" fillId="0" borderId="1" xfId="2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4" fontId="2" fillId="2" borderId="2" xfId="2" applyFont="1" applyFill="1" applyBorder="1" applyAlignment="1">
      <alignment horizontal="center" vertical="center" wrapText="1"/>
    </xf>
    <xf numFmtId="44" fontId="0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5">
    <cellStyle name="Milliers" xfId="1" builtinId="3"/>
    <cellStyle name="Monétaire" xfId="2" builtinId="4"/>
    <cellStyle name="Normal" xfId="0" builtinId="0"/>
    <cellStyle name="Normal 2" xfId="3" xr:uid="{00000000-0005-0000-0000-000003000000}"/>
    <cellStyle name="Normal 2 2" xfId="4" xr:uid="{00000000-0005-0000-0000-000004000000}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1335883</xdr:colOff>
      <xdr:row>5</xdr:row>
      <xdr:rowOff>135619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00289" cy="11928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1331121</xdr:colOff>
      <xdr:row>5</xdr:row>
      <xdr:rowOff>135619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00289" cy="119289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au2" displayName="Tableau2" ref="A7:L86" totalsRowShown="0" headerRowDxfId="33" dataDxfId="31" headerRowBorderDxfId="32" tableBorderDxfId="30" totalsRowBorderDxfId="29">
  <autoFilter ref="A7:L86" xr:uid="{00000000-0009-0000-0100-000002000000}"/>
  <tableColumns count="12">
    <tableColumn id="1" xr3:uid="{00000000-0010-0000-0000-000001000000}" name="Programme" dataDxfId="28" dataCellStyle="Normal 2"/>
    <tableColumn id="2" xr3:uid="{00000000-0010-0000-0000-000002000000}" name="Nom du programme" dataDxfId="27" dataCellStyle="Normal 2"/>
    <tableColumn id="3" xr3:uid="{00000000-0010-0000-0000-000003000000}" name="N° de catégorie" dataDxfId="26" dataCellStyle="Normal 2"/>
    <tableColumn id="4" xr3:uid="{00000000-0010-0000-0000-000004000000}" name="Nom de catégorie" dataDxfId="25" dataCellStyle="Normal 2"/>
    <tableColumn id="5" xr3:uid="{00000000-0010-0000-0000-000005000000}" name="Article " dataDxfId="24" dataCellStyle="Normal 2"/>
    <tableColumn id="6" xr3:uid="{00000000-0010-0000-0000-000006000000}" name="Description " dataDxfId="23" dataCellStyle="Normal 2"/>
    <tableColumn id="7" xr3:uid="{00000000-0010-0000-0000-000007000000}" name="Quantité" dataDxfId="22" dataCellStyle="Normal 2"/>
    <tableColumn id="8" xr3:uid="{00000000-0010-0000-0000-000008000000}" name="Coût unitaire (Hors taxes)" dataDxfId="21" dataCellStyle="Monétaire"/>
    <tableColumn id="9" xr3:uid="{00000000-0010-0000-0000-000009000000}" name="Coût total" dataDxfId="20" dataCellStyle="Monétaire">
      <calculatedColumnFormula>Tableau2[[#This Row],[Quantité]]*Tableau2[[#This Row],[Coût unitaire (Hors taxes)]]</calculatedColumnFormula>
    </tableColumn>
    <tableColumn id="10" xr3:uid="{00000000-0010-0000-0000-00000A000000}" name="Durée de vie " dataDxfId="19" dataCellStyle="Normal 2"/>
    <tableColumn id="11" xr3:uid="{00000000-0010-0000-0000-00000B000000}" name="Compétence principale" dataDxfId="18" dataCellStyle="Normal 2"/>
    <tableColumn id="12" xr3:uid="{00000000-0010-0000-0000-00000C000000}" name="Local" dataDxfId="17" dataCellStyle="Normal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au1" displayName="Tableau1" ref="A7:L76" totalsRowShown="0" headerRowDxfId="16" dataDxfId="14" headerRowBorderDxfId="15" tableBorderDxfId="13" totalsRowBorderDxfId="12">
  <autoFilter ref="A7:L76" xr:uid="{00000000-0009-0000-0100-000001000000}"/>
  <sortState ref="A8:L76">
    <sortCondition ref="E7:E76"/>
  </sortState>
  <tableColumns count="12">
    <tableColumn id="1" xr3:uid="{00000000-0010-0000-0100-000001000000}" name="Programme" dataDxfId="11" dataCellStyle="Normal 2"/>
    <tableColumn id="2" xr3:uid="{00000000-0010-0000-0100-000002000000}" name="Nom du programme" dataDxfId="10" dataCellStyle="Normal 2"/>
    <tableColumn id="3" xr3:uid="{00000000-0010-0000-0100-000003000000}" name="Catégorie" dataDxfId="9" dataCellStyle="Normal 2"/>
    <tableColumn id="4" xr3:uid="{00000000-0010-0000-0100-000004000000}" name="Nom de catégorie" dataDxfId="8" dataCellStyle="Normal 2"/>
    <tableColumn id="5" xr3:uid="{00000000-0010-0000-0100-000005000000}" name="Article " dataDxfId="7" dataCellStyle="Normal 2"/>
    <tableColumn id="6" xr3:uid="{00000000-0010-0000-0100-000006000000}" name="Description " dataDxfId="6" dataCellStyle="Normal 2"/>
    <tableColumn id="7" xr3:uid="{00000000-0010-0000-0100-000007000000}" name="Quantité" dataDxfId="5" dataCellStyle="Normal 2"/>
    <tableColumn id="8" xr3:uid="{00000000-0010-0000-0100-000008000000}" name="Coût unitaire (hors taxes)" dataDxfId="4" dataCellStyle="Monétaire"/>
    <tableColumn id="9" xr3:uid="{00000000-0010-0000-0100-000009000000}" name="Coût total" dataDxfId="3" dataCellStyle="Monétaire">
      <calculatedColumnFormula>Tableau1[[#This Row],[Coût unitaire (hors taxes)]]*Tableau1[[#This Row],[Quantité]]</calculatedColumnFormula>
    </tableColumn>
    <tableColumn id="10" xr3:uid="{00000000-0010-0000-0100-00000A000000}" name="Taux de remplacement annuel (%)" dataDxfId="2" dataCellStyle="Normal 2"/>
    <tableColumn id="11" xr3:uid="{00000000-0010-0000-0100-00000B000000}" name="Compétence principale" dataDxfId="1" dataCellStyle="Normal 2"/>
    <tableColumn id="12" xr3:uid="{00000000-0010-0000-0100-00000C000000}" name="Local" dataDxfId="0" dataCellStyle="Normal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L86"/>
  <sheetViews>
    <sheetView tabSelected="1" zoomScale="80" zoomScaleNormal="80" workbookViewId="0">
      <pane ySplit="7" topLeftCell="A8" activePane="bottomLeft" state="frozen"/>
      <selection pane="bottomLeft"/>
    </sheetView>
  </sheetViews>
  <sheetFormatPr baseColWidth="10" defaultRowHeight="15"/>
  <cols>
    <col min="1" max="1" width="14.42578125" style="9" customWidth="1"/>
    <col min="2" max="2" width="21.28515625" style="1" customWidth="1"/>
    <col min="3" max="3" width="18.7109375" style="9" customWidth="1"/>
    <col min="4" max="4" width="31.7109375" style="9" customWidth="1"/>
    <col min="5" max="5" width="27.7109375" style="8" customWidth="1"/>
    <col min="6" max="6" width="40.7109375" style="7" customWidth="1"/>
    <col min="7" max="7" width="13" style="9" customWidth="1"/>
    <col min="8" max="8" width="30.7109375" style="8" customWidth="1"/>
    <col min="9" max="9" width="14.7109375" style="8" customWidth="1"/>
    <col min="10" max="10" width="19.7109375" style="9" customWidth="1"/>
    <col min="11" max="11" width="27.7109375" style="1" customWidth="1"/>
    <col min="12" max="12" width="12.28515625" style="9" customWidth="1"/>
    <col min="13" max="16384" width="11.42578125" style="8"/>
  </cols>
  <sheetData>
    <row r="3" spans="1:12" ht="21">
      <c r="C3" s="19" t="s">
        <v>198</v>
      </c>
      <c r="D3" s="19"/>
      <c r="E3" s="19"/>
      <c r="F3" s="19"/>
      <c r="G3" s="19"/>
      <c r="H3" s="19"/>
      <c r="I3" s="19"/>
      <c r="J3" s="19"/>
    </row>
    <row r="4" spans="1:12" ht="17.25">
      <c r="A4" s="18" t="s">
        <v>16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7" spans="1:12" s="1" customFormat="1">
      <c r="A7" s="4" t="s">
        <v>0</v>
      </c>
      <c r="B7" s="5" t="s">
        <v>10</v>
      </c>
      <c r="C7" s="2" t="s">
        <v>12</v>
      </c>
      <c r="D7" s="2" t="s">
        <v>11</v>
      </c>
      <c r="E7" s="2" t="s">
        <v>2</v>
      </c>
      <c r="F7" s="2" t="s">
        <v>3</v>
      </c>
      <c r="G7" s="2" t="s">
        <v>4</v>
      </c>
      <c r="H7" s="3" t="s">
        <v>5</v>
      </c>
      <c r="I7" s="3" t="s">
        <v>9</v>
      </c>
      <c r="J7" s="2" t="s">
        <v>6</v>
      </c>
      <c r="K7" s="2" t="s">
        <v>7</v>
      </c>
      <c r="L7" s="6" t="s">
        <v>8</v>
      </c>
    </row>
    <row r="8" spans="1:12" s="7" customFormat="1" ht="28.5">
      <c r="A8" s="14">
        <v>5303</v>
      </c>
      <c r="B8" s="15" t="s">
        <v>17</v>
      </c>
      <c r="C8" s="14">
        <v>1</v>
      </c>
      <c r="D8" s="14" t="s">
        <v>18</v>
      </c>
      <c r="E8" s="10" t="s">
        <v>19</v>
      </c>
      <c r="F8" s="11" t="s">
        <v>199</v>
      </c>
      <c r="G8" s="14">
        <v>1</v>
      </c>
      <c r="H8" s="12">
        <v>249.99</v>
      </c>
      <c r="I8" s="12">
        <f>Tableau2[[#This Row],[Quantité]]*Tableau2[[#This Row],[Coût unitaire (Hors taxes)]]</f>
        <v>249.99</v>
      </c>
      <c r="J8" s="14">
        <v>25</v>
      </c>
      <c r="K8" s="15" t="s">
        <v>78</v>
      </c>
      <c r="L8" s="14" t="s">
        <v>91</v>
      </c>
    </row>
    <row r="9" spans="1:12" s="7" customFormat="1" ht="28.5">
      <c r="A9" s="14">
        <v>5303</v>
      </c>
      <c r="B9" s="15" t="s">
        <v>17</v>
      </c>
      <c r="C9" s="14">
        <v>1</v>
      </c>
      <c r="D9" s="14" t="s">
        <v>18</v>
      </c>
      <c r="E9" s="10" t="s">
        <v>206</v>
      </c>
      <c r="F9" s="11" t="s">
        <v>207</v>
      </c>
      <c r="G9" s="14">
        <v>1</v>
      </c>
      <c r="H9" s="12">
        <v>250</v>
      </c>
      <c r="I9" s="12">
        <f>Tableau2[[#This Row],[Quantité]]*Tableau2[[#This Row],[Coût unitaire (Hors taxes)]]</f>
        <v>250</v>
      </c>
      <c r="J9" s="14">
        <v>25</v>
      </c>
      <c r="K9" s="15" t="s">
        <v>20</v>
      </c>
      <c r="L9" s="14" t="s">
        <v>91</v>
      </c>
    </row>
    <row r="10" spans="1:12" s="7" customFormat="1" ht="28.5">
      <c r="A10" s="14">
        <v>5303</v>
      </c>
      <c r="B10" s="15" t="s">
        <v>17</v>
      </c>
      <c r="C10" s="14">
        <v>1</v>
      </c>
      <c r="D10" s="14" t="s">
        <v>18</v>
      </c>
      <c r="E10" s="10" t="s">
        <v>206</v>
      </c>
      <c r="F10" s="11" t="s">
        <v>208</v>
      </c>
      <c r="G10" s="14">
        <v>2</v>
      </c>
      <c r="H10" s="12">
        <v>432</v>
      </c>
      <c r="I10" s="12">
        <f>Tableau2[[#This Row],[Quantité]]*Tableau2[[#This Row],[Coût unitaire (Hors taxes)]]</f>
        <v>864</v>
      </c>
      <c r="J10" s="14">
        <v>25</v>
      </c>
      <c r="K10" s="15" t="s">
        <v>78</v>
      </c>
      <c r="L10" s="14" t="s">
        <v>92</v>
      </c>
    </row>
    <row r="11" spans="1:12" s="7" customFormat="1" ht="28.5">
      <c r="A11" s="14">
        <v>5303</v>
      </c>
      <c r="B11" s="15" t="s">
        <v>17</v>
      </c>
      <c r="C11" s="14">
        <v>1</v>
      </c>
      <c r="D11" s="14" t="s">
        <v>18</v>
      </c>
      <c r="E11" s="10" t="s">
        <v>21</v>
      </c>
      <c r="F11" s="11" t="s">
        <v>22</v>
      </c>
      <c r="G11" s="14">
        <v>20</v>
      </c>
      <c r="H11" s="12">
        <v>26</v>
      </c>
      <c r="I11" s="12">
        <f>Tableau2[[#This Row],[Quantité]]*Tableau2[[#This Row],[Coût unitaire (Hors taxes)]]</f>
        <v>520</v>
      </c>
      <c r="J11" s="14">
        <v>20</v>
      </c>
      <c r="K11" s="15" t="s">
        <v>78</v>
      </c>
      <c r="L11" s="14" t="s">
        <v>92</v>
      </c>
    </row>
    <row r="12" spans="1:12" s="7" customFormat="1" ht="28.5">
      <c r="A12" s="14">
        <v>5303</v>
      </c>
      <c r="B12" s="15" t="s">
        <v>17</v>
      </c>
      <c r="C12" s="14">
        <v>1</v>
      </c>
      <c r="D12" s="14" t="s">
        <v>18</v>
      </c>
      <c r="E12" s="10" t="s">
        <v>209</v>
      </c>
      <c r="F12" s="11" t="s">
        <v>210</v>
      </c>
      <c r="G12" s="14">
        <v>1</v>
      </c>
      <c r="H12" s="12">
        <v>150</v>
      </c>
      <c r="I12" s="12">
        <f>Tableau2[[#This Row],[Quantité]]*Tableau2[[#This Row],[Coût unitaire (Hors taxes)]]</f>
        <v>150</v>
      </c>
      <c r="J12" s="14">
        <v>20</v>
      </c>
      <c r="K12" s="15" t="s">
        <v>20</v>
      </c>
      <c r="L12" s="14" t="s">
        <v>91</v>
      </c>
    </row>
    <row r="13" spans="1:12" s="7" customFormat="1" ht="28.5">
      <c r="A13" s="14">
        <v>5303</v>
      </c>
      <c r="B13" s="15" t="s">
        <v>17</v>
      </c>
      <c r="C13" s="14">
        <v>1</v>
      </c>
      <c r="D13" s="14" t="s">
        <v>18</v>
      </c>
      <c r="E13" s="10" t="s">
        <v>209</v>
      </c>
      <c r="F13" s="11" t="s">
        <v>208</v>
      </c>
      <c r="G13" s="14">
        <v>2</v>
      </c>
      <c r="H13" s="12">
        <v>175</v>
      </c>
      <c r="I13" s="12">
        <f>Tableau2[[#This Row],[Quantité]]*Tableau2[[#This Row],[Coût unitaire (Hors taxes)]]</f>
        <v>350</v>
      </c>
      <c r="J13" s="14">
        <v>25</v>
      </c>
      <c r="K13" s="15" t="s">
        <v>78</v>
      </c>
      <c r="L13" s="14" t="s">
        <v>91</v>
      </c>
    </row>
    <row r="14" spans="1:12" s="7" customFormat="1" ht="28.5">
      <c r="A14" s="14">
        <v>5303</v>
      </c>
      <c r="B14" s="15" t="s">
        <v>17</v>
      </c>
      <c r="C14" s="14">
        <v>1</v>
      </c>
      <c r="D14" s="14" t="s">
        <v>18</v>
      </c>
      <c r="E14" s="10" t="s">
        <v>211</v>
      </c>
      <c r="F14" s="11" t="s">
        <v>212</v>
      </c>
      <c r="G14" s="14">
        <v>1</v>
      </c>
      <c r="H14" s="12">
        <v>320</v>
      </c>
      <c r="I14" s="12">
        <f>Tableau2[[#This Row],[Quantité]]*Tableau2[[#This Row],[Coût unitaire (Hors taxes)]]</f>
        <v>320</v>
      </c>
      <c r="J14" s="14">
        <v>25</v>
      </c>
      <c r="K14" s="15" t="s">
        <v>20</v>
      </c>
      <c r="L14" s="14" t="s">
        <v>20</v>
      </c>
    </row>
    <row r="15" spans="1:12" s="7" customFormat="1" ht="28.5">
      <c r="A15" s="14">
        <v>5303</v>
      </c>
      <c r="B15" s="15" t="s">
        <v>17</v>
      </c>
      <c r="C15" s="14">
        <v>1</v>
      </c>
      <c r="D15" s="14" t="s">
        <v>18</v>
      </c>
      <c r="E15" s="10" t="s">
        <v>23</v>
      </c>
      <c r="F15" s="11" t="s">
        <v>24</v>
      </c>
      <c r="G15" s="14">
        <v>1</v>
      </c>
      <c r="H15" s="12">
        <v>489</v>
      </c>
      <c r="I15" s="12">
        <f>Tableau2[[#This Row],[Quantité]]*Tableau2[[#This Row],[Coût unitaire (Hors taxes)]]</f>
        <v>489</v>
      </c>
      <c r="J15" s="14">
        <v>25</v>
      </c>
      <c r="K15" s="15" t="s">
        <v>78</v>
      </c>
      <c r="L15" s="14" t="s">
        <v>91</v>
      </c>
    </row>
    <row r="16" spans="1:12" s="7" customFormat="1" ht="28.5">
      <c r="A16" s="14">
        <v>5303</v>
      </c>
      <c r="B16" s="15" t="s">
        <v>17</v>
      </c>
      <c r="C16" s="14">
        <v>1</v>
      </c>
      <c r="D16" s="14" t="s">
        <v>18</v>
      </c>
      <c r="E16" s="10" t="s">
        <v>213</v>
      </c>
      <c r="F16" s="11" t="s">
        <v>214</v>
      </c>
      <c r="G16" s="14">
        <v>1</v>
      </c>
      <c r="H16" s="12">
        <v>1500</v>
      </c>
      <c r="I16" s="12">
        <f>Tableau2[[#This Row],[Quantité]]*Tableau2[[#This Row],[Coût unitaire (Hors taxes)]]</f>
        <v>1500</v>
      </c>
      <c r="J16" s="14">
        <v>25</v>
      </c>
      <c r="K16" s="15" t="s">
        <v>20</v>
      </c>
      <c r="L16" s="14" t="s">
        <v>20</v>
      </c>
    </row>
    <row r="17" spans="1:12" s="7" customFormat="1" ht="28.5">
      <c r="A17" s="14">
        <v>5303</v>
      </c>
      <c r="B17" s="15" t="s">
        <v>17</v>
      </c>
      <c r="C17" s="14">
        <v>1</v>
      </c>
      <c r="D17" s="14" t="s">
        <v>18</v>
      </c>
      <c r="E17" s="10" t="s">
        <v>25</v>
      </c>
      <c r="F17" s="11" t="s">
        <v>156</v>
      </c>
      <c r="G17" s="14">
        <v>1</v>
      </c>
      <c r="H17" s="12">
        <v>85</v>
      </c>
      <c r="I17" s="12">
        <f>Tableau2[[#This Row],[Quantité]]*Tableau2[[#This Row],[Coût unitaire (Hors taxes)]]</f>
        <v>85</v>
      </c>
      <c r="J17" s="14">
        <v>20</v>
      </c>
      <c r="K17" s="15" t="s">
        <v>78</v>
      </c>
      <c r="L17" s="14" t="s">
        <v>91</v>
      </c>
    </row>
    <row r="18" spans="1:12" s="7" customFormat="1" ht="28.5">
      <c r="A18" s="14">
        <v>5303</v>
      </c>
      <c r="B18" s="15" t="s">
        <v>17</v>
      </c>
      <c r="C18" s="14">
        <v>1</v>
      </c>
      <c r="D18" s="14" t="s">
        <v>18</v>
      </c>
      <c r="E18" s="10" t="s">
        <v>26</v>
      </c>
      <c r="F18" s="11" t="s">
        <v>27</v>
      </c>
      <c r="G18" s="14">
        <v>2</v>
      </c>
      <c r="H18" s="12">
        <v>150</v>
      </c>
      <c r="I18" s="12">
        <f>Tableau2[[#This Row],[Quantité]]*Tableau2[[#This Row],[Coût unitaire (Hors taxes)]]</f>
        <v>300</v>
      </c>
      <c r="J18" s="14">
        <v>25</v>
      </c>
      <c r="K18" s="15" t="s">
        <v>78</v>
      </c>
      <c r="L18" s="14" t="s">
        <v>93</v>
      </c>
    </row>
    <row r="19" spans="1:12" s="7" customFormat="1" ht="28.5">
      <c r="A19" s="14">
        <v>5303</v>
      </c>
      <c r="B19" s="15" t="s">
        <v>17</v>
      </c>
      <c r="C19" s="14">
        <v>1</v>
      </c>
      <c r="D19" s="14" t="s">
        <v>18</v>
      </c>
      <c r="E19" s="10" t="s">
        <v>215</v>
      </c>
      <c r="F19" s="11" t="s">
        <v>216</v>
      </c>
      <c r="G19" s="14">
        <v>20</v>
      </c>
      <c r="H19" s="12">
        <v>200</v>
      </c>
      <c r="I19" s="12">
        <f>Tableau2[[#This Row],[Quantité]]*Tableau2[[#This Row],[Coût unitaire (Hors taxes)]]</f>
        <v>4000</v>
      </c>
      <c r="J19" s="14">
        <v>25</v>
      </c>
      <c r="K19" s="15" t="s">
        <v>78</v>
      </c>
      <c r="L19" s="14" t="s">
        <v>93</v>
      </c>
    </row>
    <row r="20" spans="1:12" s="7" customFormat="1" ht="28.5">
      <c r="A20" s="14">
        <v>5303</v>
      </c>
      <c r="B20" s="15" t="s">
        <v>17</v>
      </c>
      <c r="C20" s="14">
        <v>1</v>
      </c>
      <c r="D20" s="14" t="s">
        <v>18</v>
      </c>
      <c r="E20" s="10" t="s">
        <v>215</v>
      </c>
      <c r="F20" s="11" t="s">
        <v>157</v>
      </c>
      <c r="G20" s="14">
        <v>1</v>
      </c>
      <c r="H20" s="12">
        <v>50</v>
      </c>
      <c r="I20" s="12">
        <f>Tableau2[[#This Row],[Quantité]]*Tableau2[[#This Row],[Coût unitaire (Hors taxes)]]</f>
        <v>50</v>
      </c>
      <c r="J20" s="14">
        <v>25</v>
      </c>
      <c r="K20" s="15" t="s">
        <v>20</v>
      </c>
      <c r="L20" s="14" t="s">
        <v>91</v>
      </c>
    </row>
    <row r="21" spans="1:12" s="7" customFormat="1" ht="28.5">
      <c r="A21" s="14">
        <v>5303</v>
      </c>
      <c r="B21" s="15" t="s">
        <v>17</v>
      </c>
      <c r="C21" s="14">
        <v>2</v>
      </c>
      <c r="D21" s="14" t="s">
        <v>217</v>
      </c>
      <c r="E21" s="10" t="s">
        <v>28</v>
      </c>
      <c r="F21" s="11" t="s">
        <v>29</v>
      </c>
      <c r="G21" s="14">
        <v>1</v>
      </c>
      <c r="H21" s="12">
        <v>175</v>
      </c>
      <c r="I21" s="12">
        <f>Tableau2[[#This Row],[Quantité]]*Tableau2[[#This Row],[Coût unitaire (Hors taxes)]]</f>
        <v>175</v>
      </c>
      <c r="J21" s="14">
        <v>5</v>
      </c>
      <c r="K21" s="15" t="s">
        <v>79</v>
      </c>
      <c r="L21" s="14">
        <v>1</v>
      </c>
    </row>
    <row r="22" spans="1:12" s="7" customFormat="1" ht="28.5">
      <c r="A22" s="14">
        <v>5303</v>
      </c>
      <c r="B22" s="15" t="s">
        <v>17</v>
      </c>
      <c r="C22" s="14">
        <v>2</v>
      </c>
      <c r="D22" s="14" t="s">
        <v>217</v>
      </c>
      <c r="E22" s="10" t="s">
        <v>30</v>
      </c>
      <c r="F22" s="11" t="s">
        <v>200</v>
      </c>
      <c r="G22" s="14">
        <v>1</v>
      </c>
      <c r="H22" s="12">
        <v>20</v>
      </c>
      <c r="I22" s="12">
        <f>Tableau2[[#This Row],[Quantité]]*Tableau2[[#This Row],[Coût unitaire (Hors taxes)]]</f>
        <v>20</v>
      </c>
      <c r="J22" s="14">
        <v>10</v>
      </c>
      <c r="K22" s="15" t="s">
        <v>78</v>
      </c>
      <c r="L22" s="14" t="s">
        <v>93</v>
      </c>
    </row>
    <row r="23" spans="1:12" s="7" customFormat="1" ht="28.5">
      <c r="A23" s="14">
        <v>5303</v>
      </c>
      <c r="B23" s="15" t="s">
        <v>17</v>
      </c>
      <c r="C23" s="14">
        <v>2</v>
      </c>
      <c r="D23" s="14" t="s">
        <v>217</v>
      </c>
      <c r="E23" s="10" t="s">
        <v>31</v>
      </c>
      <c r="F23" s="11" t="s">
        <v>32</v>
      </c>
      <c r="G23" s="14">
        <v>1</v>
      </c>
      <c r="H23" s="12">
        <v>47.49</v>
      </c>
      <c r="I23" s="12">
        <f>Tableau2[[#This Row],[Quantité]]*Tableau2[[#This Row],[Coût unitaire (Hors taxes)]]</f>
        <v>47.49</v>
      </c>
      <c r="J23" s="14">
        <v>5</v>
      </c>
      <c r="K23" s="15" t="s">
        <v>80</v>
      </c>
      <c r="L23" s="14" t="s">
        <v>94</v>
      </c>
    </row>
    <row r="24" spans="1:12" s="7" customFormat="1" ht="28.5">
      <c r="A24" s="14">
        <v>5303</v>
      </c>
      <c r="B24" s="15" t="s">
        <v>17</v>
      </c>
      <c r="C24" s="14">
        <v>2</v>
      </c>
      <c r="D24" s="14" t="s">
        <v>217</v>
      </c>
      <c r="E24" s="10" t="s">
        <v>218</v>
      </c>
      <c r="F24" s="11" t="s">
        <v>219</v>
      </c>
      <c r="G24" s="14">
        <v>10</v>
      </c>
      <c r="H24" s="12">
        <v>50</v>
      </c>
      <c r="I24" s="12">
        <f>Tableau2[[#This Row],[Quantité]]*Tableau2[[#This Row],[Coût unitaire (Hors taxes)]]</f>
        <v>500</v>
      </c>
      <c r="J24" s="14">
        <v>5</v>
      </c>
      <c r="K24" s="15" t="s">
        <v>81</v>
      </c>
      <c r="L24" s="14" t="s">
        <v>95</v>
      </c>
    </row>
    <row r="25" spans="1:12" s="7" customFormat="1" ht="28.5">
      <c r="A25" s="14">
        <v>5303</v>
      </c>
      <c r="B25" s="15" t="s">
        <v>17</v>
      </c>
      <c r="C25" s="14">
        <v>2</v>
      </c>
      <c r="D25" s="14" t="s">
        <v>217</v>
      </c>
      <c r="E25" s="10" t="s">
        <v>33</v>
      </c>
      <c r="F25" s="11" t="s">
        <v>34</v>
      </c>
      <c r="G25" s="14">
        <v>1</v>
      </c>
      <c r="H25" s="12">
        <v>25</v>
      </c>
      <c r="I25" s="12">
        <f>Tableau2[[#This Row],[Quantité]]*Tableau2[[#This Row],[Coût unitaire (Hors taxes)]]</f>
        <v>25</v>
      </c>
      <c r="J25" s="14">
        <v>10</v>
      </c>
      <c r="K25" s="15" t="s">
        <v>78</v>
      </c>
      <c r="L25" s="14" t="s">
        <v>94</v>
      </c>
    </row>
    <row r="26" spans="1:12" s="7" customFormat="1" ht="28.5">
      <c r="A26" s="14">
        <v>5303</v>
      </c>
      <c r="B26" s="15" t="s">
        <v>17</v>
      </c>
      <c r="C26" s="14">
        <v>2</v>
      </c>
      <c r="D26" s="14" t="s">
        <v>217</v>
      </c>
      <c r="E26" s="10" t="s">
        <v>220</v>
      </c>
      <c r="F26" s="11" t="s">
        <v>221</v>
      </c>
      <c r="G26" s="14">
        <v>4</v>
      </c>
      <c r="H26" s="12">
        <v>250</v>
      </c>
      <c r="I26" s="12">
        <f>Tableau2[[#This Row],[Quantité]]*Tableau2[[#This Row],[Coût unitaire (Hors taxes)]]</f>
        <v>1000</v>
      </c>
      <c r="J26" s="14">
        <v>5</v>
      </c>
      <c r="K26" s="15" t="s">
        <v>82</v>
      </c>
      <c r="L26" s="14" t="s">
        <v>96</v>
      </c>
    </row>
    <row r="27" spans="1:12" s="7" customFormat="1" ht="28.5">
      <c r="A27" s="14">
        <v>5303</v>
      </c>
      <c r="B27" s="15" t="s">
        <v>17</v>
      </c>
      <c r="C27" s="14">
        <v>2</v>
      </c>
      <c r="D27" s="14" t="s">
        <v>217</v>
      </c>
      <c r="E27" s="10" t="s">
        <v>220</v>
      </c>
      <c r="F27" s="11" t="s">
        <v>222</v>
      </c>
      <c r="G27" s="14">
        <v>6</v>
      </c>
      <c r="H27" s="12">
        <v>190</v>
      </c>
      <c r="I27" s="12">
        <f>Tableau2[[#This Row],[Quantité]]*Tableau2[[#This Row],[Coût unitaire (Hors taxes)]]</f>
        <v>1140</v>
      </c>
      <c r="J27" s="14">
        <v>5</v>
      </c>
      <c r="K27" s="15" t="s">
        <v>20</v>
      </c>
      <c r="L27" s="14" t="s">
        <v>97</v>
      </c>
    </row>
    <row r="28" spans="1:12" s="7" customFormat="1" ht="28.5">
      <c r="A28" s="14">
        <v>5303</v>
      </c>
      <c r="B28" s="15" t="s">
        <v>17</v>
      </c>
      <c r="C28" s="14">
        <v>2</v>
      </c>
      <c r="D28" s="14" t="s">
        <v>217</v>
      </c>
      <c r="E28" s="10" t="s">
        <v>35</v>
      </c>
      <c r="F28" s="11"/>
      <c r="G28" s="14">
        <v>1</v>
      </c>
      <c r="H28" s="12">
        <v>16</v>
      </c>
      <c r="I28" s="12">
        <f>Tableau2[[#This Row],[Quantité]]*Tableau2[[#This Row],[Coût unitaire (Hors taxes)]]</f>
        <v>16</v>
      </c>
      <c r="J28" s="14">
        <v>5</v>
      </c>
      <c r="K28" s="15" t="s">
        <v>20</v>
      </c>
      <c r="L28" s="14" t="s">
        <v>93</v>
      </c>
    </row>
    <row r="29" spans="1:12" s="7" customFormat="1" ht="42.75">
      <c r="A29" s="14">
        <v>5303</v>
      </c>
      <c r="B29" s="15" t="s">
        <v>17</v>
      </c>
      <c r="C29" s="14">
        <v>2</v>
      </c>
      <c r="D29" s="14" t="s">
        <v>217</v>
      </c>
      <c r="E29" s="10" t="s">
        <v>211</v>
      </c>
      <c r="F29" s="11" t="s">
        <v>223</v>
      </c>
      <c r="G29" s="14">
        <v>1</v>
      </c>
      <c r="H29" s="12">
        <v>30200</v>
      </c>
      <c r="I29" s="12">
        <f>Tableau2[[#This Row],[Quantité]]*Tableau2[[#This Row],[Coût unitaire (Hors taxes)]]</f>
        <v>30200</v>
      </c>
      <c r="J29" s="14">
        <v>20</v>
      </c>
      <c r="K29" s="15" t="s">
        <v>83</v>
      </c>
      <c r="L29" s="14" t="s">
        <v>98</v>
      </c>
    </row>
    <row r="30" spans="1:12" s="7" customFormat="1" ht="28.5">
      <c r="A30" s="14">
        <v>5303</v>
      </c>
      <c r="B30" s="15" t="s">
        <v>17</v>
      </c>
      <c r="C30" s="14">
        <v>2</v>
      </c>
      <c r="D30" s="14" t="s">
        <v>217</v>
      </c>
      <c r="E30" s="10" t="s">
        <v>224</v>
      </c>
      <c r="F30" s="11" t="s">
        <v>225</v>
      </c>
      <c r="G30" s="14">
        <v>2</v>
      </c>
      <c r="H30" s="12">
        <v>800</v>
      </c>
      <c r="I30" s="12">
        <f>Tableau2[[#This Row],[Quantité]]*Tableau2[[#This Row],[Coût unitaire (Hors taxes)]]</f>
        <v>1600</v>
      </c>
      <c r="J30" s="14">
        <v>5</v>
      </c>
      <c r="K30" s="15" t="s">
        <v>84</v>
      </c>
      <c r="L30" s="14" t="s">
        <v>95</v>
      </c>
    </row>
    <row r="31" spans="1:12" s="7" customFormat="1" ht="28.5">
      <c r="A31" s="14">
        <v>5303</v>
      </c>
      <c r="B31" s="15" t="s">
        <v>17</v>
      </c>
      <c r="C31" s="14">
        <v>2</v>
      </c>
      <c r="D31" s="14" t="s">
        <v>217</v>
      </c>
      <c r="E31" s="10" t="s">
        <v>226</v>
      </c>
      <c r="F31" s="11" t="s">
        <v>227</v>
      </c>
      <c r="G31" s="14">
        <v>20</v>
      </c>
      <c r="H31" s="12">
        <v>35</v>
      </c>
      <c r="I31" s="12">
        <f>Tableau2[[#This Row],[Quantité]]*Tableau2[[#This Row],[Coût unitaire (Hors taxes)]]</f>
        <v>700</v>
      </c>
      <c r="J31" s="14">
        <v>5</v>
      </c>
      <c r="K31" s="15" t="s">
        <v>78</v>
      </c>
      <c r="L31" s="14" t="s">
        <v>99</v>
      </c>
    </row>
    <row r="32" spans="1:12" s="7" customFormat="1" ht="28.5">
      <c r="A32" s="14">
        <v>5303</v>
      </c>
      <c r="B32" s="15" t="s">
        <v>17</v>
      </c>
      <c r="C32" s="14">
        <v>2</v>
      </c>
      <c r="D32" s="14" t="s">
        <v>217</v>
      </c>
      <c r="E32" s="10" t="s">
        <v>36</v>
      </c>
      <c r="F32" s="11" t="s">
        <v>37</v>
      </c>
      <c r="G32" s="14">
        <v>40</v>
      </c>
      <c r="H32" s="12">
        <v>13</v>
      </c>
      <c r="I32" s="12">
        <f>Tableau2[[#This Row],[Quantité]]*Tableau2[[#This Row],[Coût unitaire (Hors taxes)]]</f>
        <v>520</v>
      </c>
      <c r="J32" s="14">
        <v>10</v>
      </c>
      <c r="K32" s="15" t="s">
        <v>85</v>
      </c>
      <c r="L32" s="14" t="s">
        <v>95</v>
      </c>
    </row>
    <row r="33" spans="1:12" s="7" customFormat="1" ht="28.5">
      <c r="A33" s="14">
        <v>5303</v>
      </c>
      <c r="B33" s="15" t="s">
        <v>17</v>
      </c>
      <c r="C33" s="14">
        <v>2</v>
      </c>
      <c r="D33" s="14" t="s">
        <v>217</v>
      </c>
      <c r="E33" s="10" t="s">
        <v>36</v>
      </c>
      <c r="F33" s="11" t="s">
        <v>38</v>
      </c>
      <c r="G33" s="14">
        <v>40</v>
      </c>
      <c r="H33" s="12">
        <v>15</v>
      </c>
      <c r="I33" s="12">
        <f>Tableau2[[#This Row],[Quantité]]*Tableau2[[#This Row],[Coût unitaire (Hors taxes)]]</f>
        <v>600</v>
      </c>
      <c r="J33" s="14">
        <v>10</v>
      </c>
      <c r="K33" s="15" t="s">
        <v>85</v>
      </c>
      <c r="L33" s="14" t="s">
        <v>95</v>
      </c>
    </row>
    <row r="34" spans="1:12" s="7" customFormat="1" ht="28.5">
      <c r="A34" s="14">
        <v>5303</v>
      </c>
      <c r="B34" s="15" t="s">
        <v>17</v>
      </c>
      <c r="C34" s="14">
        <v>2</v>
      </c>
      <c r="D34" s="14" t="s">
        <v>217</v>
      </c>
      <c r="E34" s="10" t="s">
        <v>39</v>
      </c>
      <c r="F34" s="11" t="s">
        <v>41</v>
      </c>
      <c r="G34" s="14">
        <v>20</v>
      </c>
      <c r="H34" s="12">
        <v>138</v>
      </c>
      <c r="I34" s="12">
        <f>Tableau2[[#This Row],[Quantité]]*Tableau2[[#This Row],[Coût unitaire (Hors taxes)]]</f>
        <v>2760</v>
      </c>
      <c r="J34" s="14">
        <v>10</v>
      </c>
      <c r="K34" s="15" t="s">
        <v>86</v>
      </c>
      <c r="L34" s="14" t="s">
        <v>95</v>
      </c>
    </row>
    <row r="35" spans="1:12" s="7" customFormat="1" ht="28.5">
      <c r="A35" s="14">
        <v>5303</v>
      </c>
      <c r="B35" s="15" t="s">
        <v>17</v>
      </c>
      <c r="C35" s="14">
        <v>2</v>
      </c>
      <c r="D35" s="14" t="s">
        <v>217</v>
      </c>
      <c r="E35" s="10" t="s">
        <v>39</v>
      </c>
      <c r="F35" s="11" t="s">
        <v>43</v>
      </c>
      <c r="G35" s="14">
        <v>3</v>
      </c>
      <c r="H35" s="12">
        <v>2500</v>
      </c>
      <c r="I35" s="12">
        <f>Tableau2[[#This Row],[Quantité]]*Tableau2[[#This Row],[Coût unitaire (Hors taxes)]]</f>
        <v>7500</v>
      </c>
      <c r="J35" s="14">
        <v>10</v>
      </c>
      <c r="K35" s="15" t="s">
        <v>86</v>
      </c>
      <c r="L35" s="14" t="s">
        <v>95</v>
      </c>
    </row>
    <row r="36" spans="1:12" s="7" customFormat="1" ht="28.5">
      <c r="A36" s="14">
        <v>5303</v>
      </c>
      <c r="B36" s="15" t="s">
        <v>17</v>
      </c>
      <c r="C36" s="14">
        <v>2</v>
      </c>
      <c r="D36" s="14" t="s">
        <v>217</v>
      </c>
      <c r="E36" s="10" t="s">
        <v>39</v>
      </c>
      <c r="F36" s="11" t="s">
        <v>42</v>
      </c>
      <c r="G36" s="14">
        <v>10</v>
      </c>
      <c r="H36" s="12">
        <v>28.52</v>
      </c>
      <c r="I36" s="12">
        <f>Tableau2[[#This Row],[Quantité]]*Tableau2[[#This Row],[Coût unitaire (Hors taxes)]]</f>
        <v>285.2</v>
      </c>
      <c r="J36" s="14">
        <v>10</v>
      </c>
      <c r="K36" s="15" t="s">
        <v>86</v>
      </c>
      <c r="L36" s="14" t="s">
        <v>95</v>
      </c>
    </row>
    <row r="37" spans="1:12" s="7" customFormat="1" ht="28.5">
      <c r="A37" s="14">
        <v>5303</v>
      </c>
      <c r="B37" s="15" t="s">
        <v>17</v>
      </c>
      <c r="C37" s="14">
        <v>2</v>
      </c>
      <c r="D37" s="14" t="s">
        <v>217</v>
      </c>
      <c r="E37" s="10" t="s">
        <v>39</v>
      </c>
      <c r="F37" s="11" t="s">
        <v>40</v>
      </c>
      <c r="G37" s="14">
        <v>4</v>
      </c>
      <c r="H37" s="12">
        <v>29.53</v>
      </c>
      <c r="I37" s="12">
        <f>Tableau2[[#This Row],[Quantité]]*Tableau2[[#This Row],[Coût unitaire (Hors taxes)]]</f>
        <v>118.12</v>
      </c>
      <c r="J37" s="14">
        <v>10</v>
      </c>
      <c r="K37" s="15" t="s">
        <v>86</v>
      </c>
      <c r="L37" s="14" t="s">
        <v>95</v>
      </c>
    </row>
    <row r="38" spans="1:12" s="7" customFormat="1" ht="28.5">
      <c r="A38" s="14">
        <v>5303</v>
      </c>
      <c r="B38" s="15" t="s">
        <v>17</v>
      </c>
      <c r="C38" s="14">
        <v>2</v>
      </c>
      <c r="D38" s="14" t="s">
        <v>217</v>
      </c>
      <c r="E38" s="10" t="s">
        <v>39</v>
      </c>
      <c r="F38" s="11" t="s">
        <v>44</v>
      </c>
      <c r="G38" s="14">
        <v>20</v>
      </c>
      <c r="H38" s="12">
        <v>35</v>
      </c>
      <c r="I38" s="12">
        <f>Tableau2[[#This Row],[Quantité]]*Tableau2[[#This Row],[Coût unitaire (Hors taxes)]]</f>
        <v>700</v>
      </c>
      <c r="J38" s="14">
        <v>10</v>
      </c>
      <c r="K38" s="15" t="s">
        <v>86</v>
      </c>
      <c r="L38" s="14" t="s">
        <v>95</v>
      </c>
    </row>
    <row r="39" spans="1:12" s="7" customFormat="1" ht="28.5">
      <c r="A39" s="14">
        <v>5303</v>
      </c>
      <c r="B39" s="15" t="s">
        <v>17</v>
      </c>
      <c r="C39" s="14">
        <v>2</v>
      </c>
      <c r="D39" s="14" t="s">
        <v>217</v>
      </c>
      <c r="E39" s="10" t="s">
        <v>39</v>
      </c>
      <c r="F39" s="11" t="s">
        <v>45</v>
      </c>
      <c r="G39" s="14">
        <v>36</v>
      </c>
      <c r="H39" s="12">
        <v>3.65</v>
      </c>
      <c r="I39" s="12">
        <f>Tableau2[[#This Row],[Quantité]]*Tableau2[[#This Row],[Coût unitaire (Hors taxes)]]</f>
        <v>131.4</v>
      </c>
      <c r="J39" s="14">
        <v>10</v>
      </c>
      <c r="K39" s="15" t="s">
        <v>86</v>
      </c>
      <c r="L39" s="14" t="s">
        <v>95</v>
      </c>
    </row>
    <row r="40" spans="1:12" s="7" customFormat="1" ht="28.5">
      <c r="A40" s="14">
        <v>5303</v>
      </c>
      <c r="B40" s="15" t="s">
        <v>17</v>
      </c>
      <c r="C40" s="14">
        <v>2</v>
      </c>
      <c r="D40" s="14" t="s">
        <v>217</v>
      </c>
      <c r="E40" s="10" t="s">
        <v>46</v>
      </c>
      <c r="F40" s="11" t="s">
        <v>47</v>
      </c>
      <c r="G40" s="14">
        <v>1</v>
      </c>
      <c r="H40" s="12">
        <v>25</v>
      </c>
      <c r="I40" s="12">
        <f>Tableau2[[#This Row],[Quantité]]*Tableau2[[#This Row],[Coût unitaire (Hors taxes)]]</f>
        <v>25</v>
      </c>
      <c r="J40" s="14">
        <v>8</v>
      </c>
      <c r="K40" s="15" t="s">
        <v>78</v>
      </c>
      <c r="L40" s="14" t="s">
        <v>100</v>
      </c>
    </row>
    <row r="41" spans="1:12" s="7" customFormat="1" ht="28.5">
      <c r="A41" s="14">
        <v>5303</v>
      </c>
      <c r="B41" s="15" t="s">
        <v>17</v>
      </c>
      <c r="C41" s="14">
        <v>2</v>
      </c>
      <c r="D41" s="14" t="s">
        <v>217</v>
      </c>
      <c r="E41" s="10" t="s">
        <v>48</v>
      </c>
      <c r="F41" s="11" t="s">
        <v>50</v>
      </c>
      <c r="G41" s="14">
        <v>4</v>
      </c>
      <c r="H41" s="12">
        <v>15</v>
      </c>
      <c r="I41" s="12">
        <f>Tableau2[[#This Row],[Quantité]]*Tableau2[[#This Row],[Coût unitaire (Hors taxes)]]</f>
        <v>60</v>
      </c>
      <c r="J41" s="14">
        <v>8</v>
      </c>
      <c r="K41" s="15" t="s">
        <v>78</v>
      </c>
      <c r="L41" s="14" t="s">
        <v>101</v>
      </c>
    </row>
    <row r="42" spans="1:12" s="7" customFormat="1" ht="28.5">
      <c r="A42" s="14">
        <v>5303</v>
      </c>
      <c r="B42" s="15" t="s">
        <v>17</v>
      </c>
      <c r="C42" s="14">
        <v>2</v>
      </c>
      <c r="D42" s="14" t="s">
        <v>217</v>
      </c>
      <c r="E42" s="10" t="s">
        <v>48</v>
      </c>
      <c r="F42" s="11" t="s">
        <v>49</v>
      </c>
      <c r="G42" s="14">
        <v>20</v>
      </c>
      <c r="H42" s="12">
        <v>12</v>
      </c>
      <c r="I42" s="12">
        <f>Tableau2[[#This Row],[Quantité]]*Tableau2[[#This Row],[Coût unitaire (Hors taxes)]]</f>
        <v>240</v>
      </c>
      <c r="J42" s="14">
        <v>8</v>
      </c>
      <c r="K42" s="15" t="s">
        <v>78</v>
      </c>
      <c r="L42" s="14" t="s">
        <v>101</v>
      </c>
    </row>
    <row r="43" spans="1:12" s="7" customFormat="1" ht="28.5">
      <c r="A43" s="14">
        <v>5303</v>
      </c>
      <c r="B43" s="15" t="s">
        <v>17</v>
      </c>
      <c r="C43" s="14">
        <v>2</v>
      </c>
      <c r="D43" s="14" t="s">
        <v>217</v>
      </c>
      <c r="E43" s="10" t="s">
        <v>228</v>
      </c>
      <c r="F43" s="11" t="s">
        <v>229</v>
      </c>
      <c r="G43" s="14">
        <v>20</v>
      </c>
      <c r="H43" s="12">
        <v>12</v>
      </c>
      <c r="I43" s="12">
        <f>Tableau2[[#This Row],[Quantité]]*Tableau2[[#This Row],[Coût unitaire (Hors taxes)]]</f>
        <v>240</v>
      </c>
      <c r="J43" s="14">
        <v>5</v>
      </c>
      <c r="K43" s="15" t="s">
        <v>78</v>
      </c>
      <c r="L43" s="14" t="s">
        <v>95</v>
      </c>
    </row>
    <row r="44" spans="1:12" s="7" customFormat="1" ht="28.5">
      <c r="A44" s="14">
        <v>5303</v>
      </c>
      <c r="B44" s="15" t="s">
        <v>17</v>
      </c>
      <c r="C44" s="14">
        <v>2</v>
      </c>
      <c r="D44" s="14" t="s">
        <v>217</v>
      </c>
      <c r="E44" s="10" t="s">
        <v>230</v>
      </c>
      <c r="F44" s="11" t="s">
        <v>231</v>
      </c>
      <c r="G44" s="14">
        <v>20</v>
      </c>
      <c r="H44" s="12">
        <v>12</v>
      </c>
      <c r="I44" s="12">
        <f>Tableau2[[#This Row],[Quantité]]*Tableau2[[#This Row],[Coût unitaire (Hors taxes)]]</f>
        <v>240</v>
      </c>
      <c r="J44" s="14">
        <v>5</v>
      </c>
      <c r="K44" s="15" t="s">
        <v>78</v>
      </c>
      <c r="L44" s="14" t="s">
        <v>95</v>
      </c>
    </row>
    <row r="45" spans="1:12" s="7" customFormat="1" ht="28.5">
      <c r="A45" s="14">
        <v>5303</v>
      </c>
      <c r="B45" s="15" t="s">
        <v>17</v>
      </c>
      <c r="C45" s="14">
        <v>2</v>
      </c>
      <c r="D45" s="14" t="s">
        <v>217</v>
      </c>
      <c r="E45" s="10" t="s">
        <v>230</v>
      </c>
      <c r="F45" s="11" t="s">
        <v>232</v>
      </c>
      <c r="G45" s="14">
        <v>20</v>
      </c>
      <c r="H45" s="12">
        <v>12</v>
      </c>
      <c r="I45" s="12">
        <f>Tableau2[[#This Row],[Quantité]]*Tableau2[[#This Row],[Coût unitaire (Hors taxes)]]</f>
        <v>240</v>
      </c>
      <c r="J45" s="14">
        <v>5</v>
      </c>
      <c r="K45" s="15" t="s">
        <v>78</v>
      </c>
      <c r="L45" s="14" t="s">
        <v>95</v>
      </c>
    </row>
    <row r="46" spans="1:12" s="7" customFormat="1" ht="28.5">
      <c r="A46" s="14">
        <v>5303</v>
      </c>
      <c r="B46" s="15" t="s">
        <v>17</v>
      </c>
      <c r="C46" s="14">
        <v>2</v>
      </c>
      <c r="D46" s="14" t="s">
        <v>217</v>
      </c>
      <c r="E46" s="10" t="s">
        <v>230</v>
      </c>
      <c r="F46" s="11" t="s">
        <v>233</v>
      </c>
      <c r="G46" s="14">
        <v>20</v>
      </c>
      <c r="H46" s="12">
        <v>12</v>
      </c>
      <c r="I46" s="12">
        <f>Tableau2[[#This Row],[Quantité]]*Tableau2[[#This Row],[Coût unitaire (Hors taxes)]]</f>
        <v>240</v>
      </c>
      <c r="J46" s="14">
        <v>5</v>
      </c>
      <c r="K46" s="15" t="s">
        <v>78</v>
      </c>
      <c r="L46" s="14" t="s">
        <v>95</v>
      </c>
    </row>
    <row r="47" spans="1:12" s="7" customFormat="1" ht="28.5">
      <c r="A47" s="14">
        <v>5303</v>
      </c>
      <c r="B47" s="15" t="s">
        <v>17</v>
      </c>
      <c r="C47" s="14">
        <v>2</v>
      </c>
      <c r="D47" s="14" t="s">
        <v>217</v>
      </c>
      <c r="E47" s="10" t="s">
        <v>230</v>
      </c>
      <c r="F47" s="11" t="s">
        <v>234</v>
      </c>
      <c r="G47" s="14">
        <v>20</v>
      </c>
      <c r="H47" s="12">
        <v>12</v>
      </c>
      <c r="I47" s="12">
        <f>Tableau2[[#This Row],[Quantité]]*Tableau2[[#This Row],[Coût unitaire (Hors taxes)]]</f>
        <v>240</v>
      </c>
      <c r="J47" s="14">
        <v>5</v>
      </c>
      <c r="K47" s="15" t="s">
        <v>78</v>
      </c>
      <c r="L47" s="14" t="s">
        <v>95</v>
      </c>
    </row>
    <row r="48" spans="1:12" s="7" customFormat="1" ht="28.5">
      <c r="A48" s="14">
        <v>5303</v>
      </c>
      <c r="B48" s="15" t="s">
        <v>17</v>
      </c>
      <c r="C48" s="14">
        <v>2</v>
      </c>
      <c r="D48" s="14" t="s">
        <v>217</v>
      </c>
      <c r="E48" s="10" t="s">
        <v>51</v>
      </c>
      <c r="F48" s="11"/>
      <c r="G48" s="14">
        <v>1</v>
      </c>
      <c r="H48" s="12">
        <v>400</v>
      </c>
      <c r="I48" s="12">
        <f>Tableau2[[#This Row],[Quantité]]*Tableau2[[#This Row],[Coût unitaire (Hors taxes)]]</f>
        <v>400</v>
      </c>
      <c r="J48" s="14">
        <v>5</v>
      </c>
      <c r="K48" s="15" t="s">
        <v>20</v>
      </c>
      <c r="L48" s="14" t="s">
        <v>91</v>
      </c>
    </row>
    <row r="49" spans="1:12" s="7" customFormat="1" ht="28.5">
      <c r="A49" s="14">
        <v>5303</v>
      </c>
      <c r="B49" s="15" t="s">
        <v>17</v>
      </c>
      <c r="C49" s="14">
        <v>2</v>
      </c>
      <c r="D49" s="14" t="s">
        <v>217</v>
      </c>
      <c r="E49" s="10" t="s">
        <v>235</v>
      </c>
      <c r="F49" s="11" t="s">
        <v>236</v>
      </c>
      <c r="G49" s="14">
        <v>20</v>
      </c>
      <c r="H49" s="12">
        <v>12</v>
      </c>
      <c r="I49" s="12">
        <f>Tableau2[[#This Row],[Quantité]]*Tableau2[[#This Row],[Coût unitaire (Hors taxes)]]</f>
        <v>240</v>
      </c>
      <c r="J49" s="14">
        <v>8</v>
      </c>
      <c r="K49" s="15" t="s">
        <v>78</v>
      </c>
      <c r="L49" s="14" t="s">
        <v>95</v>
      </c>
    </row>
    <row r="50" spans="1:12" s="7" customFormat="1" ht="28.5">
      <c r="A50" s="14">
        <v>5303</v>
      </c>
      <c r="B50" s="15" t="s">
        <v>17</v>
      </c>
      <c r="C50" s="14">
        <v>2</v>
      </c>
      <c r="D50" s="14" t="s">
        <v>217</v>
      </c>
      <c r="E50" s="10" t="s">
        <v>237</v>
      </c>
      <c r="F50" s="11" t="s">
        <v>238</v>
      </c>
      <c r="G50" s="14">
        <v>20</v>
      </c>
      <c r="H50" s="12">
        <v>12</v>
      </c>
      <c r="I50" s="12">
        <f>Tableau2[[#This Row],[Quantité]]*Tableau2[[#This Row],[Coût unitaire (Hors taxes)]]</f>
        <v>240</v>
      </c>
      <c r="J50" s="14">
        <v>8</v>
      </c>
      <c r="K50" s="15" t="s">
        <v>78</v>
      </c>
      <c r="L50" s="14" t="s">
        <v>95</v>
      </c>
    </row>
    <row r="51" spans="1:12" ht="28.5">
      <c r="A51" s="14">
        <v>5303</v>
      </c>
      <c r="B51" s="15" t="s">
        <v>17</v>
      </c>
      <c r="C51" s="14">
        <v>2</v>
      </c>
      <c r="D51" s="14" t="s">
        <v>217</v>
      </c>
      <c r="E51" s="10" t="s">
        <v>52</v>
      </c>
      <c r="F51" s="11" t="s">
        <v>53</v>
      </c>
      <c r="G51" s="14">
        <v>1</v>
      </c>
      <c r="H51" s="12">
        <v>400</v>
      </c>
      <c r="I51" s="12">
        <f>Tableau2[[#This Row],[Quantité]]*Tableau2[[#This Row],[Coût unitaire (Hors taxes)]]</f>
        <v>400</v>
      </c>
      <c r="J51" s="14">
        <v>5</v>
      </c>
      <c r="K51" s="15" t="s">
        <v>78</v>
      </c>
      <c r="L51" s="14" t="s">
        <v>91</v>
      </c>
    </row>
    <row r="52" spans="1:12" ht="28.5">
      <c r="A52" s="14">
        <v>5303</v>
      </c>
      <c r="B52" s="15" t="s">
        <v>17</v>
      </c>
      <c r="C52" s="14">
        <v>2</v>
      </c>
      <c r="D52" s="14" t="s">
        <v>217</v>
      </c>
      <c r="E52" s="10" t="s">
        <v>52</v>
      </c>
      <c r="F52" s="11" t="s">
        <v>201</v>
      </c>
      <c r="G52" s="14">
        <v>1</v>
      </c>
      <c r="H52" s="12">
        <v>249</v>
      </c>
      <c r="I52" s="12">
        <f>Tableau2[[#This Row],[Quantité]]*Tableau2[[#This Row],[Coût unitaire (Hors taxes)]]</f>
        <v>249</v>
      </c>
      <c r="J52" s="14">
        <v>5</v>
      </c>
      <c r="K52" s="15" t="s">
        <v>20</v>
      </c>
      <c r="L52" s="14" t="s">
        <v>91</v>
      </c>
    </row>
    <row r="53" spans="1:12" ht="28.5">
      <c r="A53" s="14">
        <v>5303</v>
      </c>
      <c r="B53" s="15" t="s">
        <v>17</v>
      </c>
      <c r="C53" s="14">
        <v>2</v>
      </c>
      <c r="D53" s="14" t="s">
        <v>217</v>
      </c>
      <c r="E53" s="10" t="s">
        <v>54</v>
      </c>
      <c r="F53" s="11"/>
      <c r="G53" s="14">
        <v>1</v>
      </c>
      <c r="H53" s="12">
        <v>200</v>
      </c>
      <c r="I53" s="12">
        <f>Tableau2[[#This Row],[Quantité]]*Tableau2[[#This Row],[Coût unitaire (Hors taxes)]]</f>
        <v>200</v>
      </c>
      <c r="J53" s="14">
        <v>15</v>
      </c>
      <c r="K53" s="15" t="s">
        <v>78</v>
      </c>
      <c r="L53" s="14" t="s">
        <v>93</v>
      </c>
    </row>
    <row r="54" spans="1:12" ht="28.5">
      <c r="A54" s="14">
        <v>5303</v>
      </c>
      <c r="B54" s="15" t="s">
        <v>17</v>
      </c>
      <c r="C54" s="14">
        <v>2</v>
      </c>
      <c r="D54" s="14" t="s">
        <v>217</v>
      </c>
      <c r="E54" s="10" t="s">
        <v>55</v>
      </c>
      <c r="F54" s="11" t="s">
        <v>56</v>
      </c>
      <c r="G54" s="14">
        <v>1</v>
      </c>
      <c r="H54" s="12">
        <v>3500</v>
      </c>
      <c r="I54" s="12">
        <f>Tableau2[[#This Row],[Quantité]]*Tableau2[[#This Row],[Coût unitaire (Hors taxes)]]</f>
        <v>3500</v>
      </c>
      <c r="J54" s="14">
        <v>10</v>
      </c>
      <c r="K54" s="15" t="s">
        <v>78</v>
      </c>
      <c r="L54" s="14" t="s">
        <v>94</v>
      </c>
    </row>
    <row r="55" spans="1:12" ht="28.5">
      <c r="A55" s="14">
        <v>5303</v>
      </c>
      <c r="B55" s="15" t="s">
        <v>17</v>
      </c>
      <c r="C55" s="14">
        <v>2</v>
      </c>
      <c r="D55" s="14" t="s">
        <v>217</v>
      </c>
      <c r="E55" s="10" t="s">
        <v>57</v>
      </c>
      <c r="F55" s="11" t="s">
        <v>202</v>
      </c>
      <c r="G55" s="14">
        <v>1</v>
      </c>
      <c r="H55" s="12">
        <v>15</v>
      </c>
      <c r="I55" s="12">
        <f>Tableau2[[#This Row],[Quantité]]*Tableau2[[#This Row],[Coût unitaire (Hors taxes)]]</f>
        <v>15</v>
      </c>
      <c r="J55" s="14">
        <v>8</v>
      </c>
      <c r="K55" s="15" t="s">
        <v>78</v>
      </c>
      <c r="L55" s="14" t="s">
        <v>102</v>
      </c>
    </row>
    <row r="56" spans="1:12" ht="28.5">
      <c r="A56" s="14">
        <v>5303</v>
      </c>
      <c r="B56" s="15" t="s">
        <v>17</v>
      </c>
      <c r="C56" s="14">
        <v>2</v>
      </c>
      <c r="D56" s="14" t="s">
        <v>217</v>
      </c>
      <c r="E56" s="10" t="s">
        <v>58</v>
      </c>
      <c r="F56" s="11" t="s">
        <v>59</v>
      </c>
      <c r="G56" s="14">
        <v>1</v>
      </c>
      <c r="H56" s="12">
        <v>1500</v>
      </c>
      <c r="I56" s="12">
        <f>Tableau2[[#This Row],[Quantité]]*Tableau2[[#This Row],[Coût unitaire (Hors taxes)]]</f>
        <v>1500</v>
      </c>
      <c r="J56" s="14">
        <v>10</v>
      </c>
      <c r="K56" s="15" t="s">
        <v>78</v>
      </c>
      <c r="L56" s="14" t="s">
        <v>96</v>
      </c>
    </row>
    <row r="57" spans="1:12" ht="28.5">
      <c r="A57" s="14">
        <v>5303</v>
      </c>
      <c r="B57" s="15" t="s">
        <v>17</v>
      </c>
      <c r="C57" s="14">
        <v>2</v>
      </c>
      <c r="D57" s="14" t="s">
        <v>217</v>
      </c>
      <c r="E57" s="10" t="s">
        <v>239</v>
      </c>
      <c r="F57" s="11" t="s">
        <v>240</v>
      </c>
      <c r="G57" s="14">
        <v>1</v>
      </c>
      <c r="H57" s="12">
        <v>1000</v>
      </c>
      <c r="I57" s="12">
        <f>Tableau2[[#This Row],[Quantité]]*Tableau2[[#This Row],[Coût unitaire (Hors taxes)]]</f>
        <v>1000</v>
      </c>
      <c r="J57" s="14">
        <v>10</v>
      </c>
      <c r="K57" s="15" t="s">
        <v>87</v>
      </c>
      <c r="L57" s="14" t="s">
        <v>102</v>
      </c>
    </row>
    <row r="58" spans="1:12" ht="28.5">
      <c r="A58" s="14">
        <v>5303</v>
      </c>
      <c r="B58" s="15" t="s">
        <v>17</v>
      </c>
      <c r="C58" s="14">
        <v>2</v>
      </c>
      <c r="D58" s="14" t="s">
        <v>217</v>
      </c>
      <c r="E58" s="10" t="s">
        <v>239</v>
      </c>
      <c r="F58" s="11" t="s">
        <v>241</v>
      </c>
      <c r="G58" s="14">
        <v>20</v>
      </c>
      <c r="H58" s="12">
        <v>65</v>
      </c>
      <c r="I58" s="12">
        <f>Tableau2[[#This Row],[Quantité]]*Tableau2[[#This Row],[Coût unitaire (Hors taxes)]]</f>
        <v>1300</v>
      </c>
      <c r="J58" s="14">
        <v>5</v>
      </c>
      <c r="K58" s="15" t="s">
        <v>78</v>
      </c>
      <c r="L58" s="14" t="s">
        <v>95</v>
      </c>
    </row>
    <row r="59" spans="1:12" ht="28.5">
      <c r="A59" s="14">
        <v>5303</v>
      </c>
      <c r="B59" s="15" t="s">
        <v>17</v>
      </c>
      <c r="C59" s="14">
        <v>2</v>
      </c>
      <c r="D59" s="14" t="s">
        <v>217</v>
      </c>
      <c r="E59" s="10" t="s">
        <v>239</v>
      </c>
      <c r="F59" s="11" t="s">
        <v>242</v>
      </c>
      <c r="G59" s="14">
        <v>20</v>
      </c>
      <c r="H59" s="12">
        <v>75</v>
      </c>
      <c r="I59" s="12">
        <f>Tableau2[[#This Row],[Quantité]]*Tableau2[[#This Row],[Coût unitaire (Hors taxes)]]</f>
        <v>1500</v>
      </c>
      <c r="J59" s="14">
        <v>5</v>
      </c>
      <c r="K59" s="15" t="s">
        <v>78</v>
      </c>
      <c r="L59" s="14" t="s">
        <v>95</v>
      </c>
    </row>
    <row r="60" spans="1:12" ht="28.5">
      <c r="A60" s="14">
        <v>5303</v>
      </c>
      <c r="B60" s="15" t="s">
        <v>17</v>
      </c>
      <c r="C60" s="14">
        <v>2</v>
      </c>
      <c r="D60" s="14" t="s">
        <v>217</v>
      </c>
      <c r="E60" s="10" t="s">
        <v>60</v>
      </c>
      <c r="F60" s="11" t="s">
        <v>61</v>
      </c>
      <c r="G60" s="14">
        <v>1</v>
      </c>
      <c r="H60" s="12">
        <v>2000</v>
      </c>
      <c r="I60" s="12">
        <f>Tableau2[[#This Row],[Quantité]]*Tableau2[[#This Row],[Coût unitaire (Hors taxes)]]</f>
        <v>2000</v>
      </c>
      <c r="J60" s="14">
        <v>5</v>
      </c>
      <c r="K60" s="15" t="s">
        <v>78</v>
      </c>
      <c r="L60" s="14" t="s">
        <v>91</v>
      </c>
    </row>
    <row r="61" spans="1:12" ht="28.5">
      <c r="A61" s="14">
        <v>5303</v>
      </c>
      <c r="B61" s="15" t="s">
        <v>17</v>
      </c>
      <c r="C61" s="14">
        <v>2</v>
      </c>
      <c r="D61" s="14" t="s">
        <v>217</v>
      </c>
      <c r="E61" s="10" t="s">
        <v>62</v>
      </c>
      <c r="F61" s="11" t="s">
        <v>63</v>
      </c>
      <c r="G61" s="14">
        <v>2</v>
      </c>
      <c r="H61" s="12">
        <v>375</v>
      </c>
      <c r="I61" s="12">
        <f>Tableau2[[#This Row],[Quantité]]*Tableau2[[#This Row],[Coût unitaire (Hors taxes)]]</f>
        <v>750</v>
      </c>
      <c r="J61" s="14">
        <v>5</v>
      </c>
      <c r="K61" s="15" t="s">
        <v>78</v>
      </c>
      <c r="L61" s="14" t="s">
        <v>96</v>
      </c>
    </row>
    <row r="62" spans="1:12" ht="28.5">
      <c r="A62" s="14">
        <v>5303</v>
      </c>
      <c r="B62" s="15" t="s">
        <v>17</v>
      </c>
      <c r="C62" s="14">
        <v>2</v>
      </c>
      <c r="D62" s="14" t="s">
        <v>217</v>
      </c>
      <c r="E62" s="10" t="s">
        <v>243</v>
      </c>
      <c r="F62" s="11" t="s">
        <v>244</v>
      </c>
      <c r="G62" s="14">
        <v>8</v>
      </c>
      <c r="H62" s="12">
        <v>38</v>
      </c>
      <c r="I62" s="12">
        <f>Tableau2[[#This Row],[Quantité]]*Tableau2[[#This Row],[Coût unitaire (Hors taxes)]]</f>
        <v>304</v>
      </c>
      <c r="J62" s="14">
        <v>5</v>
      </c>
      <c r="K62" s="15" t="s">
        <v>78</v>
      </c>
      <c r="L62" s="14" t="s">
        <v>96</v>
      </c>
    </row>
    <row r="63" spans="1:12" ht="28.5">
      <c r="A63" s="14">
        <v>5303</v>
      </c>
      <c r="B63" s="15" t="s">
        <v>17</v>
      </c>
      <c r="C63" s="14">
        <v>2</v>
      </c>
      <c r="D63" s="14" t="s">
        <v>217</v>
      </c>
      <c r="E63" s="10" t="s">
        <v>245</v>
      </c>
      <c r="F63" s="11" t="s">
        <v>246</v>
      </c>
      <c r="G63" s="14">
        <v>1</v>
      </c>
      <c r="H63" s="12">
        <v>350</v>
      </c>
      <c r="I63" s="12">
        <f>Tableau2[[#This Row],[Quantité]]*Tableau2[[#This Row],[Coût unitaire (Hors taxes)]]</f>
        <v>350</v>
      </c>
      <c r="J63" s="14">
        <v>5</v>
      </c>
      <c r="K63" s="15" t="s">
        <v>78</v>
      </c>
      <c r="L63" s="14" t="s">
        <v>102</v>
      </c>
    </row>
    <row r="64" spans="1:12" ht="28.5">
      <c r="A64" s="14">
        <v>5303</v>
      </c>
      <c r="B64" s="15" t="s">
        <v>17</v>
      </c>
      <c r="C64" s="14">
        <v>2</v>
      </c>
      <c r="D64" s="14" t="s">
        <v>217</v>
      </c>
      <c r="E64" s="10" t="s">
        <v>245</v>
      </c>
      <c r="F64" s="11" t="s">
        <v>247</v>
      </c>
      <c r="G64" s="14">
        <v>1</v>
      </c>
      <c r="H64" s="12">
        <v>250</v>
      </c>
      <c r="I64" s="12">
        <f>Tableau2[[#This Row],[Quantité]]*Tableau2[[#This Row],[Coût unitaire (Hors taxes)]]</f>
        <v>250</v>
      </c>
      <c r="J64" s="14">
        <v>5</v>
      </c>
      <c r="K64" s="15" t="s">
        <v>78</v>
      </c>
      <c r="L64" s="14" t="s">
        <v>102</v>
      </c>
    </row>
    <row r="65" spans="1:12" ht="28.5">
      <c r="A65" s="14">
        <v>5303</v>
      </c>
      <c r="B65" s="15" t="s">
        <v>17</v>
      </c>
      <c r="C65" s="14">
        <v>2</v>
      </c>
      <c r="D65" s="14" t="s">
        <v>217</v>
      </c>
      <c r="E65" s="10" t="s">
        <v>248</v>
      </c>
      <c r="F65" s="11" t="s">
        <v>249</v>
      </c>
      <c r="G65" s="14">
        <v>8</v>
      </c>
      <c r="H65" s="12">
        <v>40</v>
      </c>
      <c r="I65" s="12">
        <f>Tableau2[[#This Row],[Quantité]]*Tableau2[[#This Row],[Coût unitaire (Hors taxes)]]</f>
        <v>320</v>
      </c>
      <c r="J65" s="14">
        <v>5</v>
      </c>
      <c r="K65" s="15" t="s">
        <v>84</v>
      </c>
      <c r="L65" s="14" t="s">
        <v>96</v>
      </c>
    </row>
    <row r="66" spans="1:12" ht="28.5">
      <c r="A66" s="14">
        <v>5303</v>
      </c>
      <c r="B66" s="15" t="s">
        <v>17</v>
      </c>
      <c r="C66" s="14">
        <v>2</v>
      </c>
      <c r="D66" s="14" t="s">
        <v>217</v>
      </c>
      <c r="E66" s="10" t="s">
        <v>250</v>
      </c>
      <c r="F66" s="11" t="s">
        <v>251</v>
      </c>
      <c r="G66" s="14">
        <v>1</v>
      </c>
      <c r="H66" s="12">
        <v>10</v>
      </c>
      <c r="I66" s="12">
        <f>Tableau2[[#This Row],[Quantité]]*Tableau2[[#This Row],[Coût unitaire (Hors taxes)]]</f>
        <v>10</v>
      </c>
      <c r="J66" s="14">
        <v>5</v>
      </c>
      <c r="K66" s="15" t="s">
        <v>88</v>
      </c>
      <c r="L66" s="14" t="s">
        <v>102</v>
      </c>
    </row>
    <row r="67" spans="1:12" ht="28.5">
      <c r="A67" s="14">
        <v>5303</v>
      </c>
      <c r="B67" s="15" t="s">
        <v>17</v>
      </c>
      <c r="C67" s="14">
        <v>2</v>
      </c>
      <c r="D67" s="14" t="s">
        <v>217</v>
      </c>
      <c r="E67" s="10" t="s">
        <v>250</v>
      </c>
      <c r="F67" s="11" t="s">
        <v>252</v>
      </c>
      <c r="G67" s="14">
        <v>1</v>
      </c>
      <c r="H67" s="12">
        <v>500</v>
      </c>
      <c r="I67" s="12">
        <f>Tableau2[[#This Row],[Quantité]]*Tableau2[[#This Row],[Coût unitaire (Hors taxes)]]</f>
        <v>500</v>
      </c>
      <c r="J67" s="14">
        <v>10</v>
      </c>
      <c r="K67" s="15" t="s">
        <v>88</v>
      </c>
      <c r="L67" s="14" t="s">
        <v>102</v>
      </c>
    </row>
    <row r="68" spans="1:12" ht="28.5">
      <c r="A68" s="14">
        <v>5303</v>
      </c>
      <c r="B68" s="15" t="s">
        <v>17</v>
      </c>
      <c r="C68" s="14">
        <v>2</v>
      </c>
      <c r="D68" s="14" t="s">
        <v>217</v>
      </c>
      <c r="E68" s="10" t="s">
        <v>64</v>
      </c>
      <c r="F68" s="11" t="s">
        <v>65</v>
      </c>
      <c r="G68" s="14">
        <v>1</v>
      </c>
      <c r="H68" s="12">
        <v>15</v>
      </c>
      <c r="I68" s="12">
        <f>Tableau2[[#This Row],[Quantité]]*Tableau2[[#This Row],[Coût unitaire (Hors taxes)]]</f>
        <v>15</v>
      </c>
      <c r="J68" s="14">
        <v>10</v>
      </c>
      <c r="K68" s="15" t="s">
        <v>78</v>
      </c>
      <c r="L68" s="14" t="s">
        <v>95</v>
      </c>
    </row>
    <row r="69" spans="1:12" ht="28.5">
      <c r="A69" s="14">
        <v>5303</v>
      </c>
      <c r="B69" s="15" t="s">
        <v>17</v>
      </c>
      <c r="C69" s="14">
        <v>2</v>
      </c>
      <c r="D69" s="14" t="s">
        <v>217</v>
      </c>
      <c r="E69" s="10" t="s">
        <v>253</v>
      </c>
      <c r="F69" s="11" t="s">
        <v>254</v>
      </c>
      <c r="G69" s="14">
        <v>1</v>
      </c>
      <c r="H69" s="12">
        <v>500</v>
      </c>
      <c r="I69" s="12">
        <f>Tableau2[[#This Row],[Quantité]]*Tableau2[[#This Row],[Coût unitaire (Hors taxes)]]</f>
        <v>500</v>
      </c>
      <c r="J69" s="14">
        <v>15</v>
      </c>
      <c r="K69" s="15" t="s">
        <v>89</v>
      </c>
      <c r="L69" s="14" t="s">
        <v>96</v>
      </c>
    </row>
    <row r="70" spans="1:12" ht="28.5">
      <c r="A70" s="14">
        <v>5303</v>
      </c>
      <c r="B70" s="15" t="s">
        <v>17</v>
      </c>
      <c r="C70" s="14">
        <v>2</v>
      </c>
      <c r="D70" s="14" t="s">
        <v>217</v>
      </c>
      <c r="E70" s="10" t="s">
        <v>255</v>
      </c>
      <c r="F70" s="11" t="s">
        <v>256</v>
      </c>
      <c r="G70" s="14">
        <v>1</v>
      </c>
      <c r="H70" s="12">
        <v>250</v>
      </c>
      <c r="I70" s="12">
        <f>Tableau2[[#This Row],[Quantité]]*Tableau2[[#This Row],[Coût unitaire (Hors taxes)]]</f>
        <v>250</v>
      </c>
      <c r="J70" s="14">
        <v>15</v>
      </c>
      <c r="K70" s="15" t="s">
        <v>78</v>
      </c>
      <c r="L70" s="14" t="s">
        <v>93</v>
      </c>
    </row>
    <row r="71" spans="1:12" ht="28.5">
      <c r="A71" s="14">
        <v>5303</v>
      </c>
      <c r="B71" s="15" t="s">
        <v>17</v>
      </c>
      <c r="C71" s="14">
        <v>2</v>
      </c>
      <c r="D71" s="14" t="s">
        <v>217</v>
      </c>
      <c r="E71" s="10" t="s">
        <v>257</v>
      </c>
      <c r="F71" s="11" t="s">
        <v>258</v>
      </c>
      <c r="G71" s="14">
        <v>1</v>
      </c>
      <c r="H71" s="12">
        <v>2500</v>
      </c>
      <c r="I71" s="12">
        <f>Tableau2[[#This Row],[Quantité]]*Tableau2[[#This Row],[Coût unitaire (Hors taxes)]]</f>
        <v>2500</v>
      </c>
      <c r="J71" s="14">
        <v>5</v>
      </c>
      <c r="K71" s="15" t="s">
        <v>20</v>
      </c>
      <c r="L71" s="14" t="s">
        <v>20</v>
      </c>
    </row>
    <row r="72" spans="1:12" ht="28.5">
      <c r="A72" s="14">
        <v>5303</v>
      </c>
      <c r="B72" s="15" t="s">
        <v>17</v>
      </c>
      <c r="C72" s="14">
        <v>2</v>
      </c>
      <c r="D72" s="14" t="s">
        <v>217</v>
      </c>
      <c r="E72" s="10" t="s">
        <v>66</v>
      </c>
      <c r="F72" s="11" t="s">
        <v>67</v>
      </c>
      <c r="G72" s="14">
        <v>20</v>
      </c>
      <c r="H72" s="12">
        <v>13</v>
      </c>
      <c r="I72" s="12">
        <f>Tableau2[[#This Row],[Quantité]]*Tableau2[[#This Row],[Coût unitaire (Hors taxes)]]</f>
        <v>260</v>
      </c>
      <c r="J72" s="14">
        <v>5</v>
      </c>
      <c r="K72" s="15" t="s">
        <v>78</v>
      </c>
      <c r="L72" s="14" t="s">
        <v>96</v>
      </c>
    </row>
    <row r="73" spans="1:12" ht="28.5">
      <c r="A73" s="14">
        <v>5303</v>
      </c>
      <c r="B73" s="15" t="s">
        <v>17</v>
      </c>
      <c r="C73" s="14">
        <v>2</v>
      </c>
      <c r="D73" s="14" t="s">
        <v>217</v>
      </c>
      <c r="E73" s="10" t="s">
        <v>68</v>
      </c>
      <c r="F73" s="11" t="s">
        <v>69</v>
      </c>
      <c r="G73" s="14">
        <v>2</v>
      </c>
      <c r="H73" s="12">
        <v>25</v>
      </c>
      <c r="I73" s="12">
        <f>Tableau2[[#This Row],[Quantité]]*Tableau2[[#This Row],[Coût unitaire (Hors taxes)]]</f>
        <v>50</v>
      </c>
      <c r="J73" s="14">
        <v>5</v>
      </c>
      <c r="K73" s="15" t="s">
        <v>78</v>
      </c>
      <c r="L73" s="14" t="s">
        <v>103</v>
      </c>
    </row>
    <row r="74" spans="1:12" ht="28.5">
      <c r="A74" s="14">
        <v>5303</v>
      </c>
      <c r="B74" s="15" t="s">
        <v>17</v>
      </c>
      <c r="C74" s="14">
        <v>2</v>
      </c>
      <c r="D74" s="14" t="s">
        <v>217</v>
      </c>
      <c r="E74" s="10" t="s">
        <v>259</v>
      </c>
      <c r="F74" s="11" t="s">
        <v>260</v>
      </c>
      <c r="G74" s="14">
        <v>1</v>
      </c>
      <c r="H74" s="12">
        <v>400</v>
      </c>
      <c r="I74" s="12">
        <f>Tableau2[[#This Row],[Quantité]]*Tableau2[[#This Row],[Coût unitaire (Hors taxes)]]</f>
        <v>400</v>
      </c>
      <c r="J74" s="14">
        <v>5</v>
      </c>
      <c r="K74" s="15" t="s">
        <v>82</v>
      </c>
      <c r="L74" s="14" t="s">
        <v>94</v>
      </c>
    </row>
    <row r="75" spans="1:12" ht="28.5">
      <c r="A75" s="14">
        <v>5303</v>
      </c>
      <c r="B75" s="15" t="s">
        <v>17</v>
      </c>
      <c r="C75" s="14">
        <v>2</v>
      </c>
      <c r="D75" s="14" t="s">
        <v>217</v>
      </c>
      <c r="E75" s="10" t="s">
        <v>70</v>
      </c>
      <c r="F75" s="11"/>
      <c r="G75" s="14">
        <v>1</v>
      </c>
      <c r="H75" s="12">
        <v>375</v>
      </c>
      <c r="I75" s="12">
        <f>Tableau2[[#This Row],[Quantité]]*Tableau2[[#This Row],[Coût unitaire (Hors taxes)]]</f>
        <v>375</v>
      </c>
      <c r="J75" s="14">
        <v>15</v>
      </c>
      <c r="K75" s="15" t="s">
        <v>78</v>
      </c>
      <c r="L75" s="14" t="s">
        <v>93</v>
      </c>
    </row>
    <row r="76" spans="1:12" ht="28.5">
      <c r="A76" s="14">
        <v>5303</v>
      </c>
      <c r="B76" s="15" t="s">
        <v>17</v>
      </c>
      <c r="C76" s="14">
        <v>2</v>
      </c>
      <c r="D76" s="14" t="s">
        <v>217</v>
      </c>
      <c r="E76" s="10" t="s">
        <v>261</v>
      </c>
      <c r="F76" s="11" t="s">
        <v>262</v>
      </c>
      <c r="G76" s="14">
        <v>1</v>
      </c>
      <c r="H76" s="12">
        <v>150</v>
      </c>
      <c r="I76" s="12">
        <f>Tableau2[[#This Row],[Quantité]]*Tableau2[[#This Row],[Coût unitaire (Hors taxes)]]</f>
        <v>150</v>
      </c>
      <c r="J76" s="14">
        <v>8</v>
      </c>
      <c r="K76" s="15" t="s">
        <v>78</v>
      </c>
      <c r="L76" s="14" t="s">
        <v>102</v>
      </c>
    </row>
    <row r="77" spans="1:12" ht="42.75">
      <c r="A77" s="14">
        <v>5303</v>
      </c>
      <c r="B77" s="15" t="s">
        <v>17</v>
      </c>
      <c r="C77" s="14">
        <v>2</v>
      </c>
      <c r="D77" s="14" t="s">
        <v>217</v>
      </c>
      <c r="E77" s="10" t="s">
        <v>261</v>
      </c>
      <c r="F77" s="11" t="s">
        <v>263</v>
      </c>
      <c r="G77" s="14">
        <v>1</v>
      </c>
      <c r="H77" s="12">
        <v>3000</v>
      </c>
      <c r="I77" s="12">
        <f>Tableau2[[#This Row],[Quantité]]*Tableau2[[#This Row],[Coût unitaire (Hors taxes)]]</f>
        <v>3000</v>
      </c>
      <c r="J77" s="14">
        <v>10</v>
      </c>
      <c r="K77" s="15" t="s">
        <v>84</v>
      </c>
      <c r="L77" s="14" t="s">
        <v>94</v>
      </c>
    </row>
    <row r="78" spans="1:12" ht="42.75">
      <c r="A78" s="14">
        <v>5303</v>
      </c>
      <c r="B78" s="15" t="s">
        <v>17</v>
      </c>
      <c r="C78" s="14">
        <v>2</v>
      </c>
      <c r="D78" s="14" t="s">
        <v>217</v>
      </c>
      <c r="E78" s="10" t="s">
        <v>261</v>
      </c>
      <c r="F78" s="11" t="s">
        <v>264</v>
      </c>
      <c r="G78" s="14">
        <v>1</v>
      </c>
      <c r="H78" s="12">
        <v>3500</v>
      </c>
      <c r="I78" s="12">
        <f>Tableau2[[#This Row],[Quantité]]*Tableau2[[#This Row],[Coût unitaire (Hors taxes)]]</f>
        <v>3500</v>
      </c>
      <c r="J78" s="14">
        <v>10</v>
      </c>
      <c r="K78" s="15" t="s">
        <v>84</v>
      </c>
      <c r="L78" s="14" t="s">
        <v>94</v>
      </c>
    </row>
    <row r="79" spans="1:12" ht="28.5">
      <c r="A79" s="14">
        <v>5303</v>
      </c>
      <c r="B79" s="15" t="s">
        <v>17</v>
      </c>
      <c r="C79" s="14">
        <v>2</v>
      </c>
      <c r="D79" s="14" t="s">
        <v>217</v>
      </c>
      <c r="E79" s="10" t="s">
        <v>261</v>
      </c>
      <c r="F79" s="11" t="s">
        <v>265</v>
      </c>
      <c r="G79" s="14">
        <v>2</v>
      </c>
      <c r="H79" s="12">
        <v>10</v>
      </c>
      <c r="I79" s="12">
        <f>Tableau2[[#This Row],[Quantité]]*Tableau2[[#This Row],[Coût unitaire (Hors taxes)]]</f>
        <v>20</v>
      </c>
      <c r="J79" s="14">
        <v>10</v>
      </c>
      <c r="K79" s="15" t="s">
        <v>78</v>
      </c>
      <c r="L79" s="14" t="s">
        <v>102</v>
      </c>
    </row>
    <row r="80" spans="1:12" ht="28.5">
      <c r="A80" s="14">
        <v>5303</v>
      </c>
      <c r="B80" s="15" t="s">
        <v>17</v>
      </c>
      <c r="C80" s="14">
        <v>2</v>
      </c>
      <c r="D80" s="14" t="s">
        <v>217</v>
      </c>
      <c r="E80" s="10" t="s">
        <v>261</v>
      </c>
      <c r="F80" s="11" t="s">
        <v>266</v>
      </c>
      <c r="G80" s="14">
        <v>1</v>
      </c>
      <c r="H80" s="12">
        <v>375</v>
      </c>
      <c r="I80" s="12">
        <f>Tableau2[[#This Row],[Quantité]]*Tableau2[[#This Row],[Coût unitaire (Hors taxes)]]</f>
        <v>375</v>
      </c>
      <c r="J80" s="14">
        <v>10</v>
      </c>
      <c r="K80" s="15" t="s">
        <v>78</v>
      </c>
      <c r="L80" s="14" t="s">
        <v>102</v>
      </c>
    </row>
    <row r="81" spans="1:12" ht="28.5">
      <c r="A81" s="14">
        <v>5303</v>
      </c>
      <c r="B81" s="15" t="s">
        <v>17</v>
      </c>
      <c r="C81" s="14">
        <v>2</v>
      </c>
      <c r="D81" s="14" t="s">
        <v>217</v>
      </c>
      <c r="E81" s="10" t="s">
        <v>267</v>
      </c>
      <c r="F81" s="11" t="s">
        <v>268</v>
      </c>
      <c r="G81" s="14">
        <v>8</v>
      </c>
      <c r="H81" s="12">
        <v>35</v>
      </c>
      <c r="I81" s="12">
        <f>Tableau2[[#This Row],[Quantité]]*Tableau2[[#This Row],[Coût unitaire (Hors taxes)]]</f>
        <v>280</v>
      </c>
      <c r="J81" s="14">
        <v>5</v>
      </c>
      <c r="K81" s="15" t="s">
        <v>78</v>
      </c>
      <c r="L81" s="14" t="s">
        <v>96</v>
      </c>
    </row>
    <row r="82" spans="1:12" ht="28.5">
      <c r="A82" s="14">
        <v>5303</v>
      </c>
      <c r="B82" s="15" t="s">
        <v>17</v>
      </c>
      <c r="C82" s="14">
        <v>2</v>
      </c>
      <c r="D82" s="14" t="s">
        <v>217</v>
      </c>
      <c r="E82" s="10" t="s">
        <v>71</v>
      </c>
      <c r="F82" s="11" t="s">
        <v>72</v>
      </c>
      <c r="G82" s="14">
        <v>1</v>
      </c>
      <c r="H82" s="12">
        <v>700</v>
      </c>
      <c r="I82" s="12">
        <f>Tableau2[[#This Row],[Quantité]]*Tableau2[[#This Row],[Coût unitaire (Hors taxes)]]</f>
        <v>700</v>
      </c>
      <c r="J82" s="14">
        <v>15</v>
      </c>
      <c r="K82" s="15" t="s">
        <v>78</v>
      </c>
      <c r="L82" s="14" t="s">
        <v>93</v>
      </c>
    </row>
    <row r="83" spans="1:12" ht="28.5">
      <c r="A83" s="14">
        <v>5303</v>
      </c>
      <c r="B83" s="15" t="s">
        <v>17</v>
      </c>
      <c r="C83" s="14">
        <v>2</v>
      </c>
      <c r="D83" s="14" t="s">
        <v>217</v>
      </c>
      <c r="E83" s="10" t="s">
        <v>269</v>
      </c>
      <c r="F83" s="11" t="s">
        <v>270</v>
      </c>
      <c r="G83" s="14">
        <v>20</v>
      </c>
      <c r="H83" s="12">
        <v>18</v>
      </c>
      <c r="I83" s="12">
        <f>Tableau2[[#This Row],[Quantité]]*Tableau2[[#This Row],[Coût unitaire (Hors taxes)]]</f>
        <v>360</v>
      </c>
      <c r="J83" s="14">
        <v>5</v>
      </c>
      <c r="K83" s="15" t="s">
        <v>82</v>
      </c>
      <c r="L83" s="14" t="s">
        <v>95</v>
      </c>
    </row>
    <row r="84" spans="1:12" ht="28.5">
      <c r="A84" s="14">
        <v>5303</v>
      </c>
      <c r="B84" s="15" t="s">
        <v>17</v>
      </c>
      <c r="C84" s="14">
        <v>2</v>
      </c>
      <c r="D84" s="14" t="s">
        <v>217</v>
      </c>
      <c r="E84" s="10" t="s">
        <v>269</v>
      </c>
      <c r="F84" s="11" t="s">
        <v>73</v>
      </c>
      <c r="G84" s="14">
        <v>10</v>
      </c>
      <c r="H84" s="12">
        <v>650</v>
      </c>
      <c r="I84" s="12">
        <f>Tableau2[[#This Row],[Quantité]]*Tableau2[[#This Row],[Coût unitaire (Hors taxes)]]</f>
        <v>6500</v>
      </c>
      <c r="J84" s="14">
        <v>5</v>
      </c>
      <c r="K84" s="15" t="s">
        <v>90</v>
      </c>
      <c r="L84" s="14" t="s">
        <v>95</v>
      </c>
    </row>
    <row r="85" spans="1:12" ht="28.5">
      <c r="A85" s="14">
        <v>5303</v>
      </c>
      <c r="B85" s="15" t="s">
        <v>17</v>
      </c>
      <c r="C85" s="14">
        <v>2</v>
      </c>
      <c r="D85" s="14" t="s">
        <v>217</v>
      </c>
      <c r="E85" s="10" t="s">
        <v>74</v>
      </c>
      <c r="F85" s="11" t="s">
        <v>75</v>
      </c>
      <c r="G85" s="14">
        <v>20</v>
      </c>
      <c r="H85" s="12">
        <v>17</v>
      </c>
      <c r="I85" s="12">
        <f>Tableau2[[#This Row],[Quantité]]*Tableau2[[#This Row],[Coût unitaire (Hors taxes)]]</f>
        <v>340</v>
      </c>
      <c r="J85" s="14">
        <v>7</v>
      </c>
      <c r="K85" s="15" t="s">
        <v>82</v>
      </c>
      <c r="L85" s="14" t="s">
        <v>95</v>
      </c>
    </row>
    <row r="86" spans="1:12" ht="28.5">
      <c r="A86" s="14">
        <v>5303</v>
      </c>
      <c r="B86" s="15" t="s">
        <v>17</v>
      </c>
      <c r="C86" s="14">
        <v>2</v>
      </c>
      <c r="D86" s="14" t="s">
        <v>217</v>
      </c>
      <c r="E86" s="10" t="s">
        <v>76</v>
      </c>
      <c r="F86" s="11" t="s">
        <v>77</v>
      </c>
      <c r="G86" s="14">
        <v>5</v>
      </c>
      <c r="H86" s="12">
        <v>40</v>
      </c>
      <c r="I86" s="12">
        <f>Tableau2[[#This Row],[Quantité]]*Tableau2[[#This Row],[Coût unitaire (Hors taxes)]]</f>
        <v>200</v>
      </c>
      <c r="J86" s="14">
        <v>15</v>
      </c>
      <c r="K86" s="15" t="s">
        <v>78</v>
      </c>
      <c r="L86" s="14" t="s">
        <v>93</v>
      </c>
    </row>
  </sheetData>
  <mergeCells count="2">
    <mergeCell ref="A4:L4"/>
    <mergeCell ref="C3:J3"/>
  </mergeCells>
  <dataValidations count="1">
    <dataValidation type="list" allowBlank="1" showInputMessage="1" showErrorMessage="1" sqref="L8:L50" xr:uid="{00000000-0002-0000-0000-000000000000}">
      <formula1>locaux_</formula1>
    </dataValidation>
  </dataValidations>
  <pageMargins left="0.70866141732283472" right="0.70866141732283472" top="0.74803149606299213" bottom="0.74803149606299213" header="0.31496062992125984" footer="0.31496062992125984"/>
  <pageSetup paperSize="5" scale="58" fitToHeight="15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L76"/>
  <sheetViews>
    <sheetView zoomScale="80" zoomScaleNormal="80" workbookViewId="0">
      <pane ySplit="7" topLeftCell="A8" activePane="bottomLeft" state="frozen"/>
      <selection pane="bottomLeft"/>
    </sheetView>
  </sheetViews>
  <sheetFormatPr baseColWidth="10" defaultColWidth="21.85546875" defaultRowHeight="15"/>
  <cols>
    <col min="1" max="1" width="14.42578125" style="9" customWidth="1"/>
    <col min="2" max="2" width="21.28515625" style="1" customWidth="1"/>
    <col min="3" max="3" width="18.7109375" style="9" customWidth="1"/>
    <col min="4" max="4" width="31.7109375" style="9" customWidth="1"/>
    <col min="5" max="5" width="27.7109375" style="8" customWidth="1"/>
    <col min="6" max="6" width="40.7109375" style="7" customWidth="1"/>
    <col min="7" max="7" width="13" style="9" customWidth="1"/>
    <col min="8" max="8" width="30.7109375" style="8" customWidth="1"/>
    <col min="9" max="9" width="14.7109375" style="17" customWidth="1"/>
    <col min="10" max="10" width="19.7109375" style="9" customWidth="1"/>
    <col min="11" max="11" width="27.7109375" style="1" customWidth="1"/>
    <col min="12" max="12" width="12.28515625" style="9" customWidth="1"/>
    <col min="13" max="16384" width="21.85546875" style="8"/>
  </cols>
  <sheetData>
    <row r="3" spans="1:12" ht="21">
      <c r="D3" s="19" t="str">
        <f>MAO!C3</f>
        <v>BRIQUETAGE-MAÇONNERIE - DEP 5303</v>
      </c>
      <c r="E3" s="19"/>
      <c r="F3" s="19"/>
      <c r="G3" s="19"/>
      <c r="H3" s="19"/>
      <c r="I3" s="19"/>
    </row>
    <row r="4" spans="1:12" ht="17.25">
      <c r="A4" s="18" t="s">
        <v>15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7" spans="1:12" s="13" customFormat="1" ht="45">
      <c r="A7" s="4" t="s">
        <v>0</v>
      </c>
      <c r="B7" s="5" t="s">
        <v>10</v>
      </c>
      <c r="C7" s="2" t="s">
        <v>1</v>
      </c>
      <c r="D7" s="2" t="s">
        <v>11</v>
      </c>
      <c r="E7" s="2" t="s">
        <v>2</v>
      </c>
      <c r="F7" s="2" t="s">
        <v>3</v>
      </c>
      <c r="G7" s="2" t="s">
        <v>4</v>
      </c>
      <c r="H7" s="3" t="s">
        <v>14</v>
      </c>
      <c r="I7" s="16" t="s">
        <v>9</v>
      </c>
      <c r="J7" s="2" t="s">
        <v>13</v>
      </c>
      <c r="K7" s="2" t="s">
        <v>7</v>
      </c>
      <c r="L7" s="6" t="s">
        <v>8</v>
      </c>
    </row>
    <row r="8" spans="1:12" s="7" customFormat="1" ht="28.5">
      <c r="A8" s="14">
        <v>5303</v>
      </c>
      <c r="B8" s="15" t="s">
        <v>17</v>
      </c>
      <c r="C8" s="14">
        <v>3</v>
      </c>
      <c r="D8" s="14" t="s">
        <v>161</v>
      </c>
      <c r="E8" s="10" t="s">
        <v>104</v>
      </c>
      <c r="F8" s="11" t="s">
        <v>105</v>
      </c>
      <c r="G8" s="14">
        <v>1</v>
      </c>
      <c r="H8" s="12">
        <v>20</v>
      </c>
      <c r="I8" s="12">
        <f>Tableau1[[#This Row],[Coût unitaire (hors taxes)]]*Tableau1[[#This Row],[Quantité]]</f>
        <v>20</v>
      </c>
      <c r="J8" s="14">
        <v>100</v>
      </c>
      <c r="K8" s="15" t="s">
        <v>20</v>
      </c>
      <c r="L8" s="14" t="s">
        <v>93</v>
      </c>
    </row>
    <row r="9" spans="1:12" s="7" customFormat="1" ht="28.5">
      <c r="A9" s="14">
        <v>5303</v>
      </c>
      <c r="B9" s="15" t="s">
        <v>17</v>
      </c>
      <c r="C9" s="14">
        <v>3</v>
      </c>
      <c r="D9" s="14" t="s">
        <v>161</v>
      </c>
      <c r="E9" s="10" t="s">
        <v>106</v>
      </c>
      <c r="F9" s="11"/>
      <c r="G9" s="14">
        <v>1</v>
      </c>
      <c r="H9" s="12">
        <v>35</v>
      </c>
      <c r="I9" s="12">
        <f>Tableau1[[#This Row],[Coût unitaire (hors taxes)]]*Tableau1[[#This Row],[Quantité]]</f>
        <v>35</v>
      </c>
      <c r="J9" s="14">
        <v>100</v>
      </c>
      <c r="K9" s="15" t="s">
        <v>20</v>
      </c>
      <c r="L9" s="14" t="s">
        <v>20</v>
      </c>
    </row>
    <row r="10" spans="1:12" s="7" customFormat="1" ht="28.5">
      <c r="A10" s="14">
        <v>5303</v>
      </c>
      <c r="B10" s="15" t="s">
        <v>17</v>
      </c>
      <c r="C10" s="14">
        <v>3</v>
      </c>
      <c r="D10" s="14" t="s">
        <v>161</v>
      </c>
      <c r="E10" s="10" t="s">
        <v>107</v>
      </c>
      <c r="F10" s="11" t="s">
        <v>108</v>
      </c>
      <c r="G10" s="14">
        <v>20</v>
      </c>
      <c r="H10" s="12">
        <v>35</v>
      </c>
      <c r="I10" s="12">
        <f>Tableau1[[#This Row],[Coût unitaire (hors taxes)]]*Tableau1[[#This Row],[Quantité]]</f>
        <v>700</v>
      </c>
      <c r="J10" s="14">
        <v>20</v>
      </c>
      <c r="K10" s="15" t="s">
        <v>182</v>
      </c>
      <c r="L10" s="14" t="s">
        <v>95</v>
      </c>
    </row>
    <row r="11" spans="1:12" s="7" customFormat="1" ht="28.5">
      <c r="A11" s="14">
        <v>5303</v>
      </c>
      <c r="B11" s="15" t="s">
        <v>17</v>
      </c>
      <c r="C11" s="14">
        <v>3</v>
      </c>
      <c r="D11" s="14" t="s">
        <v>161</v>
      </c>
      <c r="E11" s="10" t="s">
        <v>271</v>
      </c>
      <c r="F11" s="11" t="s">
        <v>272</v>
      </c>
      <c r="G11" s="14">
        <v>1</v>
      </c>
      <c r="H11" s="12">
        <v>500</v>
      </c>
      <c r="I11" s="12">
        <f>Tableau1[[#This Row],[Coût unitaire (hors taxes)]]*Tableau1[[#This Row],[Quantité]]</f>
        <v>500</v>
      </c>
      <c r="J11" s="14">
        <v>75</v>
      </c>
      <c r="K11" s="15" t="s">
        <v>183</v>
      </c>
      <c r="L11" s="14" t="s">
        <v>95</v>
      </c>
    </row>
    <row r="12" spans="1:12" s="7" customFormat="1" ht="28.5">
      <c r="A12" s="14">
        <v>5303</v>
      </c>
      <c r="B12" s="15" t="s">
        <v>17</v>
      </c>
      <c r="C12" s="14">
        <v>3</v>
      </c>
      <c r="D12" s="14" t="s">
        <v>161</v>
      </c>
      <c r="E12" s="10" t="s">
        <v>109</v>
      </c>
      <c r="F12" s="11"/>
      <c r="G12" s="14">
        <v>1</v>
      </c>
      <c r="H12" s="12">
        <v>50</v>
      </c>
      <c r="I12" s="12">
        <f>Tableau1[[#This Row],[Coût unitaire (hors taxes)]]*Tableau1[[#This Row],[Quantité]]</f>
        <v>50</v>
      </c>
      <c r="J12" s="14">
        <v>5</v>
      </c>
      <c r="K12" s="15" t="s">
        <v>20</v>
      </c>
      <c r="L12" s="14" t="s">
        <v>20</v>
      </c>
    </row>
    <row r="13" spans="1:12" s="7" customFormat="1" ht="28.5">
      <c r="A13" s="14">
        <v>5303</v>
      </c>
      <c r="B13" s="15" t="s">
        <v>17</v>
      </c>
      <c r="C13" s="14">
        <v>3</v>
      </c>
      <c r="D13" s="14" t="s">
        <v>161</v>
      </c>
      <c r="E13" s="10" t="s">
        <v>110</v>
      </c>
      <c r="F13" s="11"/>
      <c r="G13" s="14">
        <v>6</v>
      </c>
      <c r="H13" s="12">
        <v>35</v>
      </c>
      <c r="I13" s="12">
        <f>Tableau1[[#This Row],[Coût unitaire (hors taxes)]]*Tableau1[[#This Row],[Quantité]]</f>
        <v>210</v>
      </c>
      <c r="J13" s="14">
        <v>50</v>
      </c>
      <c r="K13" s="15" t="s">
        <v>78</v>
      </c>
      <c r="L13" s="14" t="s">
        <v>95</v>
      </c>
    </row>
    <row r="14" spans="1:12" s="7" customFormat="1" ht="28.5">
      <c r="A14" s="14">
        <v>5303</v>
      </c>
      <c r="B14" s="15" t="s">
        <v>17</v>
      </c>
      <c r="C14" s="14">
        <v>3</v>
      </c>
      <c r="D14" s="14" t="s">
        <v>161</v>
      </c>
      <c r="E14" s="10" t="s">
        <v>110</v>
      </c>
      <c r="F14" s="11"/>
      <c r="G14" s="14">
        <v>2</v>
      </c>
      <c r="H14" s="12">
        <v>25</v>
      </c>
      <c r="I14" s="12">
        <f>Tableau1[[#This Row],[Coût unitaire (hors taxes)]]*Tableau1[[#This Row],[Quantité]]</f>
        <v>50</v>
      </c>
      <c r="J14" s="14">
        <v>50</v>
      </c>
      <c r="K14" s="15" t="s">
        <v>78</v>
      </c>
      <c r="L14" s="14" t="s">
        <v>95</v>
      </c>
    </row>
    <row r="15" spans="1:12" s="7" customFormat="1" ht="28.5">
      <c r="A15" s="14">
        <v>5303</v>
      </c>
      <c r="B15" s="15" t="s">
        <v>17</v>
      </c>
      <c r="C15" s="14">
        <v>3</v>
      </c>
      <c r="D15" s="14" t="s">
        <v>161</v>
      </c>
      <c r="E15" s="10" t="s">
        <v>111</v>
      </c>
      <c r="F15" s="11" t="s">
        <v>112</v>
      </c>
      <c r="G15" s="14">
        <v>1</v>
      </c>
      <c r="H15" s="12">
        <v>35</v>
      </c>
      <c r="I15" s="12">
        <f>Tableau1[[#This Row],[Coût unitaire (hors taxes)]]*Tableau1[[#This Row],[Quantité]]</f>
        <v>35</v>
      </c>
      <c r="J15" s="14">
        <v>10</v>
      </c>
      <c r="K15" s="15" t="s">
        <v>78</v>
      </c>
      <c r="L15" s="14" t="s">
        <v>95</v>
      </c>
    </row>
    <row r="16" spans="1:12" s="7" customFormat="1" ht="28.5">
      <c r="A16" s="14">
        <v>5303</v>
      </c>
      <c r="B16" s="15" t="s">
        <v>17</v>
      </c>
      <c r="C16" s="14">
        <v>3</v>
      </c>
      <c r="D16" s="14" t="s">
        <v>161</v>
      </c>
      <c r="E16" s="10" t="s">
        <v>113</v>
      </c>
      <c r="F16" s="11" t="s">
        <v>114</v>
      </c>
      <c r="G16" s="14">
        <v>4000</v>
      </c>
      <c r="H16" s="12">
        <v>1.3</v>
      </c>
      <c r="I16" s="12">
        <f>Tableau1[[#This Row],[Coût unitaire (hors taxes)]]*Tableau1[[#This Row],[Quantité]]</f>
        <v>5200</v>
      </c>
      <c r="J16" s="14">
        <v>40</v>
      </c>
      <c r="K16" s="15" t="s">
        <v>184</v>
      </c>
      <c r="L16" s="14" t="s">
        <v>95</v>
      </c>
    </row>
    <row r="17" spans="1:12" s="7" customFormat="1" ht="28.5">
      <c r="A17" s="14">
        <v>5303</v>
      </c>
      <c r="B17" s="15" t="s">
        <v>17</v>
      </c>
      <c r="C17" s="14">
        <v>3</v>
      </c>
      <c r="D17" s="14" t="s">
        <v>161</v>
      </c>
      <c r="E17" s="10" t="s">
        <v>115</v>
      </c>
      <c r="F17" s="11" t="s">
        <v>116</v>
      </c>
      <c r="G17" s="14">
        <v>240</v>
      </c>
      <c r="H17" s="12">
        <v>8</v>
      </c>
      <c r="I17" s="12">
        <f>Tableau1[[#This Row],[Coût unitaire (hors taxes)]]*Tableau1[[#This Row],[Quantité]]</f>
        <v>1920</v>
      </c>
      <c r="J17" s="14">
        <v>20</v>
      </c>
      <c r="K17" s="15" t="s">
        <v>88</v>
      </c>
      <c r="L17" s="14" t="s">
        <v>95</v>
      </c>
    </row>
    <row r="18" spans="1:12" s="7" customFormat="1" ht="28.5">
      <c r="A18" s="14">
        <v>5303</v>
      </c>
      <c r="B18" s="15" t="s">
        <v>17</v>
      </c>
      <c r="C18" s="14">
        <v>3</v>
      </c>
      <c r="D18" s="14" t="s">
        <v>161</v>
      </c>
      <c r="E18" s="10" t="s">
        <v>117</v>
      </c>
      <c r="F18" s="11" t="s">
        <v>203</v>
      </c>
      <c r="G18" s="14">
        <v>1</v>
      </c>
      <c r="H18" s="12">
        <v>400</v>
      </c>
      <c r="I18" s="12">
        <f>Tableau1[[#This Row],[Coût unitaire (hors taxes)]]*Tableau1[[#This Row],[Quantité]]</f>
        <v>400</v>
      </c>
      <c r="J18" s="14">
        <v>100</v>
      </c>
      <c r="K18" s="15" t="s">
        <v>78</v>
      </c>
      <c r="L18" s="14" t="s">
        <v>95</v>
      </c>
    </row>
    <row r="19" spans="1:12" s="7" customFormat="1" ht="28.5">
      <c r="A19" s="14">
        <v>5303</v>
      </c>
      <c r="B19" s="15" t="s">
        <v>17</v>
      </c>
      <c r="C19" s="14">
        <v>3</v>
      </c>
      <c r="D19" s="14" t="s">
        <v>161</v>
      </c>
      <c r="E19" s="10" t="s">
        <v>118</v>
      </c>
      <c r="F19" s="11" t="s">
        <v>119</v>
      </c>
      <c r="G19" s="14">
        <v>60</v>
      </c>
      <c r="H19" s="12">
        <v>26</v>
      </c>
      <c r="I19" s="12">
        <f>Tableau1[[#This Row],[Coût unitaire (hors taxes)]]*Tableau1[[#This Row],[Quantité]]</f>
        <v>1560</v>
      </c>
      <c r="J19" s="14">
        <v>33</v>
      </c>
      <c r="K19" s="15" t="s">
        <v>185</v>
      </c>
      <c r="L19" s="14" t="s">
        <v>95</v>
      </c>
    </row>
    <row r="20" spans="1:12" s="7" customFormat="1" ht="28.5">
      <c r="A20" s="14">
        <v>5303</v>
      </c>
      <c r="B20" s="15" t="s">
        <v>17</v>
      </c>
      <c r="C20" s="14">
        <v>3</v>
      </c>
      <c r="D20" s="14" t="s">
        <v>161</v>
      </c>
      <c r="E20" s="10" t="s">
        <v>120</v>
      </c>
      <c r="F20" s="11" t="s">
        <v>121</v>
      </c>
      <c r="G20" s="14">
        <v>2</v>
      </c>
      <c r="H20" s="12">
        <v>50</v>
      </c>
      <c r="I20" s="12">
        <f>Tableau1[[#This Row],[Coût unitaire (hors taxes)]]*Tableau1[[#This Row],[Quantité]]</f>
        <v>100</v>
      </c>
      <c r="J20" s="14">
        <v>30</v>
      </c>
      <c r="K20" s="15" t="s">
        <v>78</v>
      </c>
      <c r="L20" s="14" t="s">
        <v>95</v>
      </c>
    </row>
    <row r="21" spans="1:12" s="7" customFormat="1" ht="28.5">
      <c r="A21" s="14">
        <v>5303</v>
      </c>
      <c r="B21" s="15" t="s">
        <v>17</v>
      </c>
      <c r="C21" s="14">
        <v>3</v>
      </c>
      <c r="D21" s="14" t="s">
        <v>161</v>
      </c>
      <c r="E21" s="10" t="s">
        <v>122</v>
      </c>
      <c r="F21" s="11" t="s">
        <v>123</v>
      </c>
      <c r="G21" s="14">
        <v>75000</v>
      </c>
      <c r="H21" s="12">
        <v>0.4</v>
      </c>
      <c r="I21" s="12">
        <f>Tableau1[[#This Row],[Coût unitaire (hors taxes)]]*Tableau1[[#This Row],[Quantité]]</f>
        <v>30000</v>
      </c>
      <c r="J21" s="14">
        <v>100</v>
      </c>
      <c r="K21" s="15" t="s">
        <v>82</v>
      </c>
      <c r="L21" s="14" t="s">
        <v>95</v>
      </c>
    </row>
    <row r="22" spans="1:12" s="7" customFormat="1" ht="28.5">
      <c r="A22" s="14">
        <v>5303</v>
      </c>
      <c r="B22" s="15" t="s">
        <v>17</v>
      </c>
      <c r="C22" s="14">
        <v>3</v>
      </c>
      <c r="D22" s="14" t="s">
        <v>161</v>
      </c>
      <c r="E22" s="10" t="s">
        <v>273</v>
      </c>
      <c r="F22" s="11" t="s">
        <v>274</v>
      </c>
      <c r="G22" s="14">
        <v>22</v>
      </c>
      <c r="H22" s="12">
        <v>12</v>
      </c>
      <c r="I22" s="12">
        <f>Tableau1[[#This Row],[Coût unitaire (hors taxes)]]*Tableau1[[#This Row],[Quantité]]</f>
        <v>264</v>
      </c>
      <c r="J22" s="14">
        <v>100</v>
      </c>
      <c r="K22" s="15" t="s">
        <v>78</v>
      </c>
      <c r="L22" s="14" t="s">
        <v>95</v>
      </c>
    </row>
    <row r="23" spans="1:12" s="7" customFormat="1" ht="28.5">
      <c r="A23" s="14">
        <v>5303</v>
      </c>
      <c r="B23" s="15" t="s">
        <v>17</v>
      </c>
      <c r="C23" s="14">
        <v>3</v>
      </c>
      <c r="D23" s="14" t="s">
        <v>161</v>
      </c>
      <c r="E23" s="10" t="s">
        <v>124</v>
      </c>
      <c r="F23" s="11" t="s">
        <v>125</v>
      </c>
      <c r="G23" s="14">
        <v>4</v>
      </c>
      <c r="H23" s="12">
        <v>10</v>
      </c>
      <c r="I23" s="12">
        <f>Tableau1[[#This Row],[Coût unitaire (hors taxes)]]*Tableau1[[#This Row],[Quantité]]</f>
        <v>40</v>
      </c>
      <c r="J23" s="14">
        <v>30</v>
      </c>
      <c r="K23" s="15" t="s">
        <v>20</v>
      </c>
      <c r="L23" s="14" t="s">
        <v>91</v>
      </c>
    </row>
    <row r="24" spans="1:12" s="7" customFormat="1" ht="28.5">
      <c r="A24" s="14">
        <v>5303</v>
      </c>
      <c r="B24" s="15" t="s">
        <v>17</v>
      </c>
      <c r="C24" s="14">
        <v>3</v>
      </c>
      <c r="D24" s="14" t="s">
        <v>161</v>
      </c>
      <c r="E24" s="10" t="s">
        <v>275</v>
      </c>
      <c r="F24" s="11" t="s">
        <v>276</v>
      </c>
      <c r="G24" s="14">
        <v>2</v>
      </c>
      <c r="H24" s="12">
        <v>125</v>
      </c>
      <c r="I24" s="12">
        <f>Tableau1[[#This Row],[Coût unitaire (hors taxes)]]*Tableau1[[#This Row],[Quantité]]</f>
        <v>250</v>
      </c>
      <c r="J24" s="14">
        <v>50</v>
      </c>
      <c r="K24" s="15" t="s">
        <v>78</v>
      </c>
      <c r="L24" s="14" t="s">
        <v>95</v>
      </c>
    </row>
    <row r="25" spans="1:12" s="7" customFormat="1" ht="28.5">
      <c r="A25" s="14">
        <v>5303</v>
      </c>
      <c r="B25" s="15" t="s">
        <v>17</v>
      </c>
      <c r="C25" s="14">
        <v>3</v>
      </c>
      <c r="D25" s="14" t="s">
        <v>161</v>
      </c>
      <c r="E25" s="10" t="s">
        <v>126</v>
      </c>
      <c r="F25" s="11" t="s">
        <v>127</v>
      </c>
      <c r="G25" s="14">
        <v>500</v>
      </c>
      <c r="H25" s="12">
        <v>8.5</v>
      </c>
      <c r="I25" s="12">
        <f>Tableau1[[#This Row],[Coût unitaire (hors taxes)]]*Tableau1[[#This Row],[Quantité]]</f>
        <v>4250</v>
      </c>
      <c r="J25" s="14">
        <v>100</v>
      </c>
      <c r="K25" s="15" t="s">
        <v>186</v>
      </c>
      <c r="L25" s="14" t="s">
        <v>94</v>
      </c>
    </row>
    <row r="26" spans="1:12" ht="28.5">
      <c r="A26" s="14">
        <v>5303</v>
      </c>
      <c r="B26" s="15" t="s">
        <v>17</v>
      </c>
      <c r="C26" s="14">
        <v>3</v>
      </c>
      <c r="D26" s="14" t="s">
        <v>161</v>
      </c>
      <c r="E26" s="10" t="s">
        <v>128</v>
      </c>
      <c r="F26" s="11" t="s">
        <v>204</v>
      </c>
      <c r="G26" s="14">
        <v>100</v>
      </c>
      <c r="H26" s="12">
        <v>7.5</v>
      </c>
      <c r="I26" s="12">
        <f>Tableau1[[#This Row],[Coût unitaire (hors taxes)]]*Tableau1[[#This Row],[Quantité]]</f>
        <v>750</v>
      </c>
      <c r="J26" s="14">
        <v>100</v>
      </c>
      <c r="K26" s="15" t="s">
        <v>187</v>
      </c>
      <c r="L26" s="14" t="s">
        <v>94</v>
      </c>
    </row>
    <row r="27" spans="1:12" ht="28.5">
      <c r="A27" s="14">
        <v>5303</v>
      </c>
      <c r="B27" s="15" t="s">
        <v>17</v>
      </c>
      <c r="C27" s="14">
        <v>3</v>
      </c>
      <c r="D27" s="14" t="s">
        <v>161</v>
      </c>
      <c r="E27" s="10" t="s">
        <v>128</v>
      </c>
      <c r="F27" s="11" t="s">
        <v>129</v>
      </c>
      <c r="G27" s="14">
        <v>3</v>
      </c>
      <c r="H27" s="12">
        <v>12</v>
      </c>
      <c r="I27" s="12">
        <f>Tableau1[[#This Row],[Coût unitaire (hors taxes)]]*Tableau1[[#This Row],[Quantité]]</f>
        <v>36</v>
      </c>
      <c r="J27" s="14">
        <v>100</v>
      </c>
      <c r="K27" s="15" t="s">
        <v>188</v>
      </c>
      <c r="L27" s="14" t="s">
        <v>94</v>
      </c>
    </row>
    <row r="28" spans="1:12" ht="28.5">
      <c r="A28" s="14">
        <v>5303</v>
      </c>
      <c r="B28" s="15" t="s">
        <v>17</v>
      </c>
      <c r="C28" s="14">
        <v>3</v>
      </c>
      <c r="D28" s="14" t="s">
        <v>161</v>
      </c>
      <c r="E28" s="10" t="s">
        <v>128</v>
      </c>
      <c r="F28" s="11" t="s">
        <v>130</v>
      </c>
      <c r="G28" s="14">
        <v>1</v>
      </c>
      <c r="H28" s="12">
        <v>25</v>
      </c>
      <c r="I28" s="12">
        <f>Tableau1[[#This Row],[Coût unitaire (hors taxes)]]*Tableau1[[#This Row],[Quantité]]</f>
        <v>25</v>
      </c>
      <c r="J28" s="14">
        <v>100</v>
      </c>
      <c r="K28" s="15" t="s">
        <v>185</v>
      </c>
      <c r="L28" s="14" t="s">
        <v>94</v>
      </c>
    </row>
    <row r="29" spans="1:12" ht="28.5">
      <c r="A29" s="14">
        <v>5303</v>
      </c>
      <c r="B29" s="15" t="s">
        <v>17</v>
      </c>
      <c r="C29" s="14">
        <v>3</v>
      </c>
      <c r="D29" s="14" t="s">
        <v>161</v>
      </c>
      <c r="E29" s="10" t="s">
        <v>128</v>
      </c>
      <c r="F29" s="11" t="s">
        <v>131</v>
      </c>
      <c r="G29" s="14">
        <v>15</v>
      </c>
      <c r="H29" s="12">
        <v>8</v>
      </c>
      <c r="I29" s="12">
        <f>Tableau1[[#This Row],[Coût unitaire (hors taxes)]]*Tableau1[[#This Row],[Quantité]]</f>
        <v>120</v>
      </c>
      <c r="J29" s="14">
        <v>100</v>
      </c>
      <c r="K29" s="15" t="s">
        <v>189</v>
      </c>
      <c r="L29" s="14" t="s">
        <v>94</v>
      </c>
    </row>
    <row r="30" spans="1:12" ht="28.5">
      <c r="A30" s="14">
        <v>5303</v>
      </c>
      <c r="B30" s="15" t="s">
        <v>17</v>
      </c>
      <c r="C30" s="14">
        <v>3</v>
      </c>
      <c r="D30" s="14" t="s">
        <v>161</v>
      </c>
      <c r="E30" s="10" t="s">
        <v>277</v>
      </c>
      <c r="F30" s="11" t="s">
        <v>278</v>
      </c>
      <c r="G30" s="14">
        <v>25</v>
      </c>
      <c r="H30" s="12">
        <v>350</v>
      </c>
      <c r="I30" s="12">
        <f>Tableau1[[#This Row],[Coût unitaire (hors taxes)]]*Tableau1[[#This Row],[Quantité]]</f>
        <v>8750</v>
      </c>
      <c r="J30" s="14">
        <v>100</v>
      </c>
      <c r="K30" s="15" t="s">
        <v>78</v>
      </c>
      <c r="L30" s="14" t="s">
        <v>196</v>
      </c>
    </row>
    <row r="31" spans="1:12" ht="28.5">
      <c r="A31" s="14">
        <v>5303</v>
      </c>
      <c r="B31" s="15" t="s">
        <v>17</v>
      </c>
      <c r="C31" s="14">
        <v>3</v>
      </c>
      <c r="D31" s="14" t="s">
        <v>161</v>
      </c>
      <c r="E31" s="10" t="s">
        <v>136</v>
      </c>
      <c r="F31" s="11" t="s">
        <v>137</v>
      </c>
      <c r="G31" s="14">
        <v>4</v>
      </c>
      <c r="H31" s="12">
        <v>20</v>
      </c>
      <c r="I31" s="12">
        <f>Tableau1[[#This Row],[Coût unitaire (hors taxes)]]*Tableau1[[#This Row],[Quantité]]</f>
        <v>80</v>
      </c>
      <c r="J31" s="14">
        <v>50</v>
      </c>
      <c r="K31" s="15" t="s">
        <v>78</v>
      </c>
      <c r="L31" s="14" t="s">
        <v>95</v>
      </c>
    </row>
    <row r="32" spans="1:12" ht="28.5">
      <c r="A32" s="14">
        <v>5303</v>
      </c>
      <c r="B32" s="15" t="s">
        <v>17</v>
      </c>
      <c r="C32" s="14">
        <v>3</v>
      </c>
      <c r="D32" s="14" t="s">
        <v>161</v>
      </c>
      <c r="E32" s="10" t="s">
        <v>138</v>
      </c>
      <c r="F32" s="11" t="s">
        <v>139</v>
      </c>
      <c r="G32" s="14">
        <v>2</v>
      </c>
      <c r="H32" s="12">
        <v>12</v>
      </c>
      <c r="I32" s="12">
        <f>Tableau1[[#This Row],[Coût unitaire (hors taxes)]]*Tableau1[[#This Row],[Quantité]]</f>
        <v>24</v>
      </c>
      <c r="J32" s="14">
        <v>50</v>
      </c>
      <c r="K32" s="15" t="s">
        <v>78</v>
      </c>
      <c r="L32" s="14" t="s">
        <v>95</v>
      </c>
    </row>
    <row r="33" spans="1:12" ht="28.5">
      <c r="A33" s="14">
        <v>5303</v>
      </c>
      <c r="B33" s="15" t="s">
        <v>17</v>
      </c>
      <c r="C33" s="14">
        <v>3</v>
      </c>
      <c r="D33" s="14" t="s">
        <v>161</v>
      </c>
      <c r="E33" s="10" t="s">
        <v>162</v>
      </c>
      <c r="F33" s="11" t="s">
        <v>163</v>
      </c>
      <c r="G33" s="14">
        <v>1</v>
      </c>
      <c r="H33" s="12">
        <v>1000</v>
      </c>
      <c r="I33" s="12">
        <f>Tableau1[[#This Row],[Coût unitaire (hors taxes)]]*Tableau1[[#This Row],[Quantité]]</f>
        <v>1000</v>
      </c>
      <c r="J33" s="14">
        <v>100</v>
      </c>
      <c r="K33" s="15" t="s">
        <v>187</v>
      </c>
      <c r="L33" s="14" t="s">
        <v>95</v>
      </c>
    </row>
    <row r="34" spans="1:12" ht="28.5">
      <c r="A34" s="14">
        <v>5303</v>
      </c>
      <c r="B34" s="15" t="s">
        <v>17</v>
      </c>
      <c r="C34" s="14">
        <v>3</v>
      </c>
      <c r="D34" s="14" t="s">
        <v>161</v>
      </c>
      <c r="E34" s="10" t="s">
        <v>279</v>
      </c>
      <c r="F34" s="11" t="s">
        <v>280</v>
      </c>
      <c r="G34" s="14">
        <v>1</v>
      </c>
      <c r="H34" s="12">
        <v>125</v>
      </c>
      <c r="I34" s="12">
        <f>Tableau1[[#This Row],[Coût unitaire (hors taxes)]]*Tableau1[[#This Row],[Quantité]]</f>
        <v>125</v>
      </c>
      <c r="J34" s="14">
        <v>25</v>
      </c>
      <c r="K34" s="15" t="s">
        <v>20</v>
      </c>
      <c r="L34" s="14" t="s">
        <v>20</v>
      </c>
    </row>
    <row r="35" spans="1:12" ht="28.5">
      <c r="A35" s="14">
        <v>5303</v>
      </c>
      <c r="B35" s="15" t="s">
        <v>17</v>
      </c>
      <c r="C35" s="14">
        <v>3</v>
      </c>
      <c r="D35" s="14" t="s">
        <v>161</v>
      </c>
      <c r="E35" s="10" t="s">
        <v>140</v>
      </c>
      <c r="F35" s="11" t="s">
        <v>141</v>
      </c>
      <c r="G35" s="14">
        <v>1</v>
      </c>
      <c r="H35" s="12">
        <v>1000</v>
      </c>
      <c r="I35" s="12">
        <f>Tableau1[[#This Row],[Coût unitaire (hors taxes)]]*Tableau1[[#This Row],[Quantité]]</f>
        <v>1000</v>
      </c>
      <c r="J35" s="14">
        <v>100</v>
      </c>
      <c r="K35" s="15" t="s">
        <v>20</v>
      </c>
      <c r="L35" s="14" t="s">
        <v>96</v>
      </c>
    </row>
    <row r="36" spans="1:12" ht="28.5">
      <c r="A36" s="14">
        <v>5303</v>
      </c>
      <c r="B36" s="15" t="s">
        <v>17</v>
      </c>
      <c r="C36" s="14">
        <v>3</v>
      </c>
      <c r="D36" s="14" t="s">
        <v>161</v>
      </c>
      <c r="E36" s="10" t="s">
        <v>142</v>
      </c>
      <c r="F36" s="11" t="s">
        <v>143</v>
      </c>
      <c r="G36" s="14">
        <v>1</v>
      </c>
      <c r="H36" s="12">
        <v>60</v>
      </c>
      <c r="I36" s="12">
        <f>Tableau1[[#This Row],[Coût unitaire (hors taxes)]]*Tableau1[[#This Row],[Quantité]]</f>
        <v>60</v>
      </c>
      <c r="J36" s="14">
        <v>33</v>
      </c>
      <c r="K36" s="15" t="s">
        <v>78</v>
      </c>
      <c r="L36" s="14" t="s">
        <v>95</v>
      </c>
    </row>
    <row r="37" spans="1:12" ht="28.5">
      <c r="A37" s="14">
        <v>5303</v>
      </c>
      <c r="B37" s="15" t="s">
        <v>17</v>
      </c>
      <c r="C37" s="14">
        <v>3</v>
      </c>
      <c r="D37" s="14" t="s">
        <v>161</v>
      </c>
      <c r="E37" s="10" t="s">
        <v>281</v>
      </c>
      <c r="F37" s="11" t="s">
        <v>282</v>
      </c>
      <c r="G37" s="14">
        <v>2</v>
      </c>
      <c r="H37" s="12">
        <v>10</v>
      </c>
      <c r="I37" s="12">
        <f>Tableau1[[#This Row],[Coût unitaire (hors taxes)]]*Tableau1[[#This Row],[Quantité]]</f>
        <v>20</v>
      </c>
      <c r="J37" s="14">
        <v>50</v>
      </c>
      <c r="K37" s="15" t="s">
        <v>78</v>
      </c>
      <c r="L37" s="14" t="s">
        <v>95</v>
      </c>
    </row>
    <row r="38" spans="1:12" ht="28.5">
      <c r="A38" s="14">
        <v>5303</v>
      </c>
      <c r="B38" s="15" t="s">
        <v>17</v>
      </c>
      <c r="C38" s="14">
        <v>3</v>
      </c>
      <c r="D38" s="14" t="s">
        <v>161</v>
      </c>
      <c r="E38" s="10" t="s">
        <v>144</v>
      </c>
      <c r="F38" s="11" t="s">
        <v>145</v>
      </c>
      <c r="G38" s="14">
        <v>2</v>
      </c>
      <c r="H38" s="12">
        <v>5</v>
      </c>
      <c r="I38" s="12">
        <f>Tableau1[[#This Row],[Coût unitaire (hors taxes)]]*Tableau1[[#This Row],[Quantité]]</f>
        <v>10</v>
      </c>
      <c r="J38" s="14">
        <v>100</v>
      </c>
      <c r="K38" s="15" t="s">
        <v>78</v>
      </c>
      <c r="L38" s="14" t="s">
        <v>95</v>
      </c>
    </row>
    <row r="39" spans="1:12" ht="28.5">
      <c r="A39" s="14">
        <v>5303</v>
      </c>
      <c r="B39" s="15" t="s">
        <v>17</v>
      </c>
      <c r="C39" s="14">
        <v>3</v>
      </c>
      <c r="D39" s="14" t="s">
        <v>161</v>
      </c>
      <c r="E39" s="10" t="s">
        <v>283</v>
      </c>
      <c r="F39" s="11" t="s">
        <v>284</v>
      </c>
      <c r="G39" s="14">
        <v>10</v>
      </c>
      <c r="H39" s="12">
        <v>38</v>
      </c>
      <c r="I39" s="12">
        <f>Tableau1[[#This Row],[Coût unitaire (hors taxes)]]*Tableau1[[#This Row],[Quantité]]</f>
        <v>380</v>
      </c>
      <c r="J39" s="14">
        <v>100</v>
      </c>
      <c r="K39" s="15" t="s">
        <v>78</v>
      </c>
      <c r="L39" s="14" t="s">
        <v>96</v>
      </c>
    </row>
    <row r="40" spans="1:12" ht="28.5">
      <c r="A40" s="14">
        <v>5303</v>
      </c>
      <c r="B40" s="15" t="s">
        <v>17</v>
      </c>
      <c r="C40" s="14">
        <v>3</v>
      </c>
      <c r="D40" s="14" t="s">
        <v>161</v>
      </c>
      <c r="E40" s="10" t="s">
        <v>285</v>
      </c>
      <c r="F40" s="11" t="s">
        <v>147</v>
      </c>
      <c r="G40" s="14">
        <v>2</v>
      </c>
      <c r="H40" s="12">
        <v>600</v>
      </c>
      <c r="I40" s="12">
        <f>Tableau1[[#This Row],[Coût unitaire (hors taxes)]]*Tableau1[[#This Row],[Quantité]]</f>
        <v>1200</v>
      </c>
      <c r="J40" s="14">
        <v>50</v>
      </c>
      <c r="K40" s="15" t="s">
        <v>84</v>
      </c>
      <c r="L40" s="14" t="s">
        <v>94</v>
      </c>
    </row>
    <row r="41" spans="1:12" ht="28.5">
      <c r="A41" s="14">
        <v>5303</v>
      </c>
      <c r="B41" s="15" t="s">
        <v>17</v>
      </c>
      <c r="C41" s="14">
        <v>3</v>
      </c>
      <c r="D41" s="14" t="s">
        <v>161</v>
      </c>
      <c r="E41" s="10" t="s">
        <v>149</v>
      </c>
      <c r="F41" s="11" t="s">
        <v>150</v>
      </c>
      <c r="G41" s="14">
        <v>2</v>
      </c>
      <c r="H41" s="12">
        <v>8</v>
      </c>
      <c r="I41" s="12">
        <f>Tableau1[[#This Row],[Coût unitaire (hors taxes)]]*Tableau1[[#This Row],[Quantité]]</f>
        <v>16</v>
      </c>
      <c r="J41" s="14">
        <v>50</v>
      </c>
      <c r="K41" s="15" t="s">
        <v>78</v>
      </c>
      <c r="L41" s="14" t="s">
        <v>95</v>
      </c>
    </row>
    <row r="42" spans="1:12" ht="28.5">
      <c r="A42" s="14">
        <v>5303</v>
      </c>
      <c r="B42" s="15" t="s">
        <v>17</v>
      </c>
      <c r="C42" s="14">
        <v>3</v>
      </c>
      <c r="D42" s="14" t="s">
        <v>161</v>
      </c>
      <c r="E42" s="10" t="s">
        <v>149</v>
      </c>
      <c r="F42" s="11" t="s">
        <v>151</v>
      </c>
      <c r="G42" s="14">
        <v>10</v>
      </c>
      <c r="H42" s="12">
        <v>10</v>
      </c>
      <c r="I42" s="12">
        <f>Tableau1[[#This Row],[Coût unitaire (hors taxes)]]*Tableau1[[#This Row],[Quantité]]</f>
        <v>100</v>
      </c>
      <c r="J42" s="14">
        <v>100</v>
      </c>
      <c r="K42" s="15" t="s">
        <v>78</v>
      </c>
      <c r="L42" s="14" t="s">
        <v>95</v>
      </c>
    </row>
    <row r="43" spans="1:12" ht="28.5">
      <c r="A43" s="14">
        <v>5303</v>
      </c>
      <c r="B43" s="15" t="s">
        <v>17</v>
      </c>
      <c r="C43" s="14">
        <v>3</v>
      </c>
      <c r="D43" s="14" t="s">
        <v>161</v>
      </c>
      <c r="E43" s="10" t="s">
        <v>132</v>
      </c>
      <c r="F43" s="11" t="s">
        <v>133</v>
      </c>
      <c r="G43" s="14">
        <v>1</v>
      </c>
      <c r="H43" s="12">
        <v>5.95</v>
      </c>
      <c r="I43" s="12">
        <f>Tableau1[[#This Row],[Coût unitaire (hors taxes)]]*Tableau1[[#This Row],[Quantité]]</f>
        <v>5.95</v>
      </c>
      <c r="J43" s="14">
        <v>33</v>
      </c>
      <c r="K43" s="15" t="s">
        <v>20</v>
      </c>
      <c r="L43" s="14" t="s">
        <v>20</v>
      </c>
    </row>
    <row r="44" spans="1:12" ht="28.5">
      <c r="A44" s="14">
        <v>5303</v>
      </c>
      <c r="B44" s="15" t="s">
        <v>17</v>
      </c>
      <c r="C44" s="14">
        <v>3</v>
      </c>
      <c r="D44" s="14" t="s">
        <v>161</v>
      </c>
      <c r="E44" s="10" t="s">
        <v>132</v>
      </c>
      <c r="F44" s="11" t="s">
        <v>146</v>
      </c>
      <c r="G44" s="14">
        <v>1</v>
      </c>
      <c r="H44" s="12">
        <v>18</v>
      </c>
      <c r="I44" s="12">
        <f>Tableau1[[#This Row],[Coût unitaire (hors taxes)]]*Tableau1[[#This Row],[Quantité]]</f>
        <v>18</v>
      </c>
      <c r="J44" s="14">
        <v>15</v>
      </c>
      <c r="K44" s="15" t="s">
        <v>20</v>
      </c>
      <c r="L44" s="14" t="s">
        <v>20</v>
      </c>
    </row>
    <row r="45" spans="1:12" ht="28.5">
      <c r="A45" s="14">
        <v>5303</v>
      </c>
      <c r="B45" s="15" t="s">
        <v>17</v>
      </c>
      <c r="C45" s="14">
        <v>3</v>
      </c>
      <c r="D45" s="14" t="s">
        <v>161</v>
      </c>
      <c r="E45" s="10" t="s">
        <v>132</v>
      </c>
      <c r="F45" s="11" t="s">
        <v>178</v>
      </c>
      <c r="G45" s="14">
        <v>20</v>
      </c>
      <c r="H45" s="12">
        <v>15</v>
      </c>
      <c r="I45" s="12">
        <f>Tableau1[[#This Row],[Coût unitaire (hors taxes)]]*Tableau1[[#This Row],[Quantité]]</f>
        <v>300</v>
      </c>
      <c r="J45" s="14">
        <v>20</v>
      </c>
      <c r="K45" s="15" t="s">
        <v>20</v>
      </c>
      <c r="L45" s="14" t="s">
        <v>20</v>
      </c>
    </row>
    <row r="46" spans="1:12" ht="28.5">
      <c r="A46" s="14">
        <v>5303</v>
      </c>
      <c r="B46" s="15" t="s">
        <v>17</v>
      </c>
      <c r="C46" s="14">
        <v>3</v>
      </c>
      <c r="D46" s="14" t="s">
        <v>161</v>
      </c>
      <c r="E46" s="10" t="s">
        <v>132</v>
      </c>
      <c r="F46" s="11" t="s">
        <v>148</v>
      </c>
      <c r="G46" s="14">
        <v>20</v>
      </c>
      <c r="H46" s="12">
        <v>8.9499999999999993</v>
      </c>
      <c r="I46" s="12">
        <f>Tableau1[[#This Row],[Coût unitaire (hors taxes)]]*Tableau1[[#This Row],[Quantité]]</f>
        <v>179</v>
      </c>
      <c r="J46" s="14">
        <v>20</v>
      </c>
      <c r="K46" s="15" t="s">
        <v>20</v>
      </c>
      <c r="L46" s="14" t="s">
        <v>20</v>
      </c>
    </row>
    <row r="47" spans="1:12" ht="28.5">
      <c r="A47" s="14">
        <v>5303</v>
      </c>
      <c r="B47" s="15" t="s">
        <v>17</v>
      </c>
      <c r="C47" s="14">
        <v>3</v>
      </c>
      <c r="D47" s="14" t="s">
        <v>161</v>
      </c>
      <c r="E47" s="10" t="s">
        <v>132</v>
      </c>
      <c r="F47" s="11" t="s">
        <v>179</v>
      </c>
      <c r="G47" s="14">
        <v>20</v>
      </c>
      <c r="H47" s="12">
        <v>3</v>
      </c>
      <c r="I47" s="12">
        <f>Tableau1[[#This Row],[Coût unitaire (hors taxes)]]*Tableau1[[#This Row],[Quantité]]</f>
        <v>60</v>
      </c>
      <c r="J47" s="14">
        <v>20</v>
      </c>
      <c r="K47" s="15" t="s">
        <v>20</v>
      </c>
      <c r="L47" s="14" t="s">
        <v>20</v>
      </c>
    </row>
    <row r="48" spans="1:12" ht="28.5">
      <c r="A48" s="14">
        <v>5303</v>
      </c>
      <c r="B48" s="15" t="s">
        <v>17</v>
      </c>
      <c r="C48" s="14">
        <v>3</v>
      </c>
      <c r="D48" s="14" t="s">
        <v>161</v>
      </c>
      <c r="E48" s="10" t="s">
        <v>286</v>
      </c>
      <c r="F48" s="11" t="s">
        <v>274</v>
      </c>
      <c r="G48" s="14">
        <v>22</v>
      </c>
      <c r="H48" s="12">
        <v>6</v>
      </c>
      <c r="I48" s="12">
        <f>Tableau1[[#This Row],[Coût unitaire (hors taxes)]]*Tableau1[[#This Row],[Quantité]]</f>
        <v>132</v>
      </c>
      <c r="J48" s="14">
        <v>100</v>
      </c>
      <c r="K48" s="15" t="s">
        <v>20</v>
      </c>
      <c r="L48" s="14" t="s">
        <v>95</v>
      </c>
    </row>
    <row r="49" spans="1:12" ht="28.5">
      <c r="A49" s="14">
        <v>5303</v>
      </c>
      <c r="B49" s="15" t="s">
        <v>17</v>
      </c>
      <c r="C49" s="14">
        <v>3</v>
      </c>
      <c r="D49" s="14" t="s">
        <v>161</v>
      </c>
      <c r="E49" s="10" t="s">
        <v>180</v>
      </c>
      <c r="F49" s="11" t="s">
        <v>181</v>
      </c>
      <c r="G49" s="14">
        <v>80</v>
      </c>
      <c r="H49" s="12">
        <v>52</v>
      </c>
      <c r="I49" s="12">
        <f>Tableau1[[#This Row],[Coût unitaire (hors taxes)]]*Tableau1[[#This Row],[Quantité]]</f>
        <v>4160</v>
      </c>
      <c r="J49" s="14">
        <v>20</v>
      </c>
      <c r="K49" s="15" t="s">
        <v>86</v>
      </c>
      <c r="L49" s="14" t="s">
        <v>95</v>
      </c>
    </row>
    <row r="50" spans="1:12" ht="28.5">
      <c r="A50" s="14">
        <v>5303</v>
      </c>
      <c r="B50" s="15" t="s">
        <v>17</v>
      </c>
      <c r="C50" s="14">
        <v>3</v>
      </c>
      <c r="D50" s="14" t="s">
        <v>161</v>
      </c>
      <c r="E50" s="10" t="s">
        <v>153</v>
      </c>
      <c r="F50" s="11" t="s">
        <v>20</v>
      </c>
      <c r="G50" s="14">
        <v>20</v>
      </c>
      <c r="H50" s="12">
        <v>15</v>
      </c>
      <c r="I50" s="12">
        <f>Tableau1[[#This Row],[Coût unitaire (hors taxes)]]*Tableau1[[#This Row],[Quantité]]</f>
        <v>300</v>
      </c>
      <c r="J50" s="14">
        <v>33</v>
      </c>
      <c r="K50" s="15" t="s">
        <v>185</v>
      </c>
      <c r="L50" s="14" t="s">
        <v>95</v>
      </c>
    </row>
    <row r="51" spans="1:12" ht="28.5">
      <c r="A51" s="14">
        <v>5303</v>
      </c>
      <c r="B51" s="15" t="s">
        <v>17</v>
      </c>
      <c r="C51" s="14">
        <v>3</v>
      </c>
      <c r="D51" s="14" t="s">
        <v>161</v>
      </c>
      <c r="E51" s="10" t="s">
        <v>154</v>
      </c>
      <c r="F51" s="11" t="s">
        <v>155</v>
      </c>
      <c r="G51" s="14">
        <v>20</v>
      </c>
      <c r="H51" s="12">
        <v>35</v>
      </c>
      <c r="I51" s="12">
        <f>Tableau1[[#This Row],[Coût unitaire (hors taxes)]]*Tableau1[[#This Row],[Quantité]]</f>
        <v>700</v>
      </c>
      <c r="J51" s="14">
        <v>20</v>
      </c>
      <c r="K51" s="15" t="s">
        <v>190</v>
      </c>
      <c r="L51" s="14" t="s">
        <v>95</v>
      </c>
    </row>
    <row r="52" spans="1:12" ht="28.5">
      <c r="A52" s="14">
        <v>5303</v>
      </c>
      <c r="B52" s="15" t="s">
        <v>17</v>
      </c>
      <c r="C52" s="14">
        <v>3</v>
      </c>
      <c r="D52" s="14" t="s">
        <v>161</v>
      </c>
      <c r="E52" s="10" t="s">
        <v>287</v>
      </c>
      <c r="F52" s="11" t="s">
        <v>288</v>
      </c>
      <c r="G52" s="14">
        <v>1</v>
      </c>
      <c r="H52" s="12">
        <v>1500</v>
      </c>
      <c r="I52" s="12">
        <f>Tableau1[[#This Row],[Coût unitaire (hors taxes)]]*Tableau1[[#This Row],[Quantité]]</f>
        <v>1500</v>
      </c>
      <c r="J52" s="14">
        <v>100</v>
      </c>
      <c r="K52" s="15" t="s">
        <v>191</v>
      </c>
      <c r="L52" s="14" t="s">
        <v>95</v>
      </c>
    </row>
    <row r="53" spans="1:12" ht="28.5">
      <c r="A53" s="14">
        <v>5303</v>
      </c>
      <c r="B53" s="15" t="s">
        <v>17</v>
      </c>
      <c r="C53" s="14">
        <v>3</v>
      </c>
      <c r="D53" s="14" t="s">
        <v>161</v>
      </c>
      <c r="E53" s="10" t="s">
        <v>156</v>
      </c>
      <c r="F53" s="11" t="s">
        <v>157</v>
      </c>
      <c r="G53" s="14">
        <v>1</v>
      </c>
      <c r="H53" s="12">
        <v>100</v>
      </c>
      <c r="I53" s="12">
        <f>Tableau1[[#This Row],[Coût unitaire (hors taxes)]]*Tableau1[[#This Row],[Quantité]]</f>
        <v>100</v>
      </c>
      <c r="J53" s="14">
        <v>100</v>
      </c>
      <c r="K53" s="15" t="s">
        <v>20</v>
      </c>
      <c r="L53" s="14" t="s">
        <v>91</v>
      </c>
    </row>
    <row r="54" spans="1:12" ht="28.5">
      <c r="A54" s="14">
        <v>5303</v>
      </c>
      <c r="B54" s="15" t="s">
        <v>17</v>
      </c>
      <c r="C54" s="14">
        <v>3</v>
      </c>
      <c r="D54" s="14" t="s">
        <v>161</v>
      </c>
      <c r="E54" s="10" t="s">
        <v>158</v>
      </c>
      <c r="F54" s="11" t="s">
        <v>20</v>
      </c>
      <c r="G54" s="14">
        <v>1</v>
      </c>
      <c r="H54" s="12">
        <v>500</v>
      </c>
      <c r="I54" s="12">
        <f>Tableau1[[#This Row],[Coût unitaire (hors taxes)]]*Tableau1[[#This Row],[Quantité]]</f>
        <v>500</v>
      </c>
      <c r="J54" s="14">
        <v>100</v>
      </c>
      <c r="K54" s="15" t="s">
        <v>20</v>
      </c>
      <c r="L54" s="14" t="s">
        <v>93</v>
      </c>
    </row>
    <row r="55" spans="1:12" ht="28.5">
      <c r="A55" s="14">
        <v>5303</v>
      </c>
      <c r="B55" s="15" t="s">
        <v>17</v>
      </c>
      <c r="C55" s="14">
        <v>3</v>
      </c>
      <c r="D55" s="14" t="s">
        <v>161</v>
      </c>
      <c r="E55" s="10" t="s">
        <v>159</v>
      </c>
      <c r="F55" s="11" t="s">
        <v>205</v>
      </c>
      <c r="G55" s="14">
        <v>1000</v>
      </c>
      <c r="H55" s="12">
        <v>5</v>
      </c>
      <c r="I55" s="12">
        <f>Tableau1[[#This Row],[Coût unitaire (hors taxes)]]*Tableau1[[#This Row],[Quantité]]</f>
        <v>5000</v>
      </c>
      <c r="J55" s="14">
        <v>70</v>
      </c>
      <c r="K55" s="15" t="s">
        <v>192</v>
      </c>
      <c r="L55" s="14" t="s">
        <v>95</v>
      </c>
    </row>
    <row r="56" spans="1:12" ht="28.5">
      <c r="A56" s="14">
        <v>5303</v>
      </c>
      <c r="B56" s="15" t="s">
        <v>17</v>
      </c>
      <c r="C56" s="14">
        <v>3</v>
      </c>
      <c r="D56" s="14" t="s">
        <v>161</v>
      </c>
      <c r="E56" s="10" t="s">
        <v>159</v>
      </c>
      <c r="F56" s="11" t="s">
        <v>160</v>
      </c>
      <c r="G56" s="14">
        <v>20</v>
      </c>
      <c r="H56" s="12">
        <v>190</v>
      </c>
      <c r="I56" s="12">
        <f>Tableau1[[#This Row],[Coût unitaire (hors taxes)]]*Tableau1[[#This Row],[Quantité]]</f>
        <v>3800</v>
      </c>
      <c r="J56" s="14">
        <v>70</v>
      </c>
      <c r="K56" s="15" t="s">
        <v>193</v>
      </c>
      <c r="L56" s="14" t="s">
        <v>95</v>
      </c>
    </row>
    <row r="57" spans="1:12" ht="28.5">
      <c r="A57" s="14">
        <v>5303</v>
      </c>
      <c r="B57" s="15" t="s">
        <v>17</v>
      </c>
      <c r="C57" s="14">
        <v>3</v>
      </c>
      <c r="D57" s="14" t="s">
        <v>161</v>
      </c>
      <c r="E57" s="10" t="s">
        <v>134</v>
      </c>
      <c r="F57" s="11" t="s">
        <v>135</v>
      </c>
      <c r="G57" s="14">
        <v>20</v>
      </c>
      <c r="H57" s="12">
        <v>70</v>
      </c>
      <c r="I57" s="12">
        <f>Tableau1[[#This Row],[Coût unitaire (hors taxes)]]*Tableau1[[#This Row],[Quantité]]</f>
        <v>1400</v>
      </c>
      <c r="J57" s="14">
        <v>25</v>
      </c>
      <c r="K57" s="15" t="s">
        <v>20</v>
      </c>
      <c r="L57" s="14" t="s">
        <v>20</v>
      </c>
    </row>
    <row r="58" spans="1:12" ht="28.5">
      <c r="A58" s="14">
        <v>5303</v>
      </c>
      <c r="B58" s="15" t="s">
        <v>17</v>
      </c>
      <c r="C58" s="14">
        <v>3</v>
      </c>
      <c r="D58" s="14" t="s">
        <v>161</v>
      </c>
      <c r="E58" s="10" t="s">
        <v>161</v>
      </c>
      <c r="F58" s="11" t="s">
        <v>20</v>
      </c>
      <c r="G58" s="14">
        <v>20</v>
      </c>
      <c r="H58" s="12">
        <v>8</v>
      </c>
      <c r="I58" s="12">
        <f>Tableau1[[#This Row],[Coût unitaire (hors taxes)]]*Tableau1[[#This Row],[Quantité]]</f>
        <v>160</v>
      </c>
      <c r="J58" s="14">
        <v>100</v>
      </c>
      <c r="K58" s="15" t="s">
        <v>78</v>
      </c>
      <c r="L58" s="14" t="s">
        <v>95</v>
      </c>
    </row>
    <row r="59" spans="1:12" ht="28.5">
      <c r="A59" s="14">
        <v>5303</v>
      </c>
      <c r="B59" s="15" t="s">
        <v>17</v>
      </c>
      <c r="C59" s="14">
        <v>3</v>
      </c>
      <c r="D59" s="14" t="s">
        <v>161</v>
      </c>
      <c r="E59" s="10" t="s">
        <v>161</v>
      </c>
      <c r="F59" s="11" t="s">
        <v>164</v>
      </c>
      <c r="G59" s="14">
        <v>1</v>
      </c>
      <c r="H59" s="12">
        <v>40</v>
      </c>
      <c r="I59" s="12">
        <f>Tableau1[[#This Row],[Coût unitaire (hors taxes)]]*Tableau1[[#This Row],[Quantité]]</f>
        <v>40</v>
      </c>
      <c r="J59" s="14">
        <v>100</v>
      </c>
      <c r="K59" s="15" t="s">
        <v>194</v>
      </c>
      <c r="L59" s="14" t="s">
        <v>95</v>
      </c>
    </row>
    <row r="60" spans="1:12" ht="28.5">
      <c r="A60" s="14">
        <v>5303</v>
      </c>
      <c r="B60" s="15" t="s">
        <v>17</v>
      </c>
      <c r="C60" s="14">
        <v>3</v>
      </c>
      <c r="D60" s="14" t="s">
        <v>161</v>
      </c>
      <c r="E60" s="10" t="s">
        <v>165</v>
      </c>
      <c r="F60" s="11" t="s">
        <v>166</v>
      </c>
      <c r="G60" s="14">
        <v>20</v>
      </c>
      <c r="H60" s="12">
        <v>19</v>
      </c>
      <c r="I60" s="12">
        <f>Tableau1[[#This Row],[Coût unitaire (hors taxes)]]*Tableau1[[#This Row],[Quantité]]</f>
        <v>380</v>
      </c>
      <c r="J60" s="14">
        <v>50</v>
      </c>
      <c r="K60" s="15" t="s">
        <v>78</v>
      </c>
      <c r="L60" s="14" t="s">
        <v>95</v>
      </c>
    </row>
    <row r="61" spans="1:12" ht="28.5">
      <c r="A61" s="14">
        <v>5303</v>
      </c>
      <c r="B61" s="15" t="s">
        <v>17</v>
      </c>
      <c r="C61" s="14">
        <v>3</v>
      </c>
      <c r="D61" s="14" t="s">
        <v>161</v>
      </c>
      <c r="E61" s="10" t="s">
        <v>165</v>
      </c>
      <c r="F61" s="11" t="s">
        <v>167</v>
      </c>
      <c r="G61" s="14">
        <v>20</v>
      </c>
      <c r="H61" s="12">
        <v>18</v>
      </c>
      <c r="I61" s="12">
        <f>Tableau1[[#This Row],[Coût unitaire (hors taxes)]]*Tableau1[[#This Row],[Quantité]]</f>
        <v>360</v>
      </c>
      <c r="J61" s="14">
        <v>50</v>
      </c>
      <c r="K61" s="15" t="s">
        <v>78</v>
      </c>
      <c r="L61" s="14" t="s">
        <v>95</v>
      </c>
    </row>
    <row r="62" spans="1:12" ht="28.5">
      <c r="A62" s="14">
        <v>5303</v>
      </c>
      <c r="B62" s="15" t="s">
        <v>17</v>
      </c>
      <c r="C62" s="14">
        <v>3</v>
      </c>
      <c r="D62" s="14" t="s">
        <v>161</v>
      </c>
      <c r="E62" s="10" t="s">
        <v>168</v>
      </c>
      <c r="F62" s="11" t="s">
        <v>129</v>
      </c>
      <c r="G62" s="14">
        <v>9</v>
      </c>
      <c r="H62" s="12">
        <v>10</v>
      </c>
      <c r="I62" s="12">
        <f>Tableau1[[#This Row],[Coût unitaire (hors taxes)]]*Tableau1[[#This Row],[Quantité]]</f>
        <v>90</v>
      </c>
      <c r="J62" s="14">
        <v>100</v>
      </c>
      <c r="K62" s="15" t="s">
        <v>188</v>
      </c>
      <c r="L62" s="14" t="s">
        <v>94</v>
      </c>
    </row>
    <row r="63" spans="1:12" ht="28.5">
      <c r="A63" s="14">
        <v>5303</v>
      </c>
      <c r="B63" s="15" t="s">
        <v>17</v>
      </c>
      <c r="C63" s="14">
        <v>3</v>
      </c>
      <c r="D63" s="14" t="s">
        <v>161</v>
      </c>
      <c r="E63" s="10" t="s">
        <v>168</v>
      </c>
      <c r="F63" s="11" t="s">
        <v>169</v>
      </c>
      <c r="G63" s="14">
        <v>100</v>
      </c>
      <c r="H63" s="12">
        <v>25</v>
      </c>
      <c r="I63" s="12">
        <f>Tableau1[[#This Row],[Coût unitaire (hors taxes)]]*Tableau1[[#This Row],[Quantité]]</f>
        <v>2500</v>
      </c>
      <c r="J63" s="14">
        <v>100</v>
      </c>
      <c r="K63" s="15" t="s">
        <v>186</v>
      </c>
      <c r="L63" s="14" t="s">
        <v>94</v>
      </c>
    </row>
    <row r="64" spans="1:12" ht="28.5">
      <c r="A64" s="14">
        <v>5303</v>
      </c>
      <c r="B64" s="15" t="s">
        <v>17</v>
      </c>
      <c r="C64" s="14">
        <v>3</v>
      </c>
      <c r="D64" s="14" t="s">
        <v>161</v>
      </c>
      <c r="E64" s="10" t="s">
        <v>289</v>
      </c>
      <c r="F64" s="11" t="s">
        <v>152</v>
      </c>
      <c r="G64" s="14">
        <v>2</v>
      </c>
      <c r="H64" s="12">
        <v>100</v>
      </c>
      <c r="I64" s="12">
        <f>Tableau1[[#This Row],[Coût unitaire (hors taxes)]]*Tableau1[[#This Row],[Quantité]]</f>
        <v>200</v>
      </c>
      <c r="J64" s="14">
        <v>100</v>
      </c>
      <c r="K64" s="15" t="s">
        <v>78</v>
      </c>
      <c r="L64" s="14" t="s">
        <v>197</v>
      </c>
    </row>
    <row r="65" spans="1:12" ht="28.5">
      <c r="A65" s="14">
        <v>5303</v>
      </c>
      <c r="B65" s="15" t="s">
        <v>17</v>
      </c>
      <c r="C65" s="14">
        <v>3</v>
      </c>
      <c r="D65" s="14" t="s">
        <v>161</v>
      </c>
      <c r="E65" s="10" t="s">
        <v>170</v>
      </c>
      <c r="F65" s="11" t="s">
        <v>171</v>
      </c>
      <c r="G65" s="14">
        <v>4</v>
      </c>
      <c r="H65" s="12">
        <v>10</v>
      </c>
      <c r="I65" s="12">
        <f>Tableau1[[#This Row],[Coût unitaire (hors taxes)]]*Tableau1[[#This Row],[Quantité]]</f>
        <v>40</v>
      </c>
      <c r="J65" s="14">
        <v>100</v>
      </c>
      <c r="K65" s="15" t="s">
        <v>78</v>
      </c>
      <c r="L65" s="14" t="s">
        <v>95</v>
      </c>
    </row>
    <row r="66" spans="1:12" ht="28.5">
      <c r="A66" s="14">
        <v>5303</v>
      </c>
      <c r="B66" s="15" t="s">
        <v>17</v>
      </c>
      <c r="C66" s="14">
        <v>3</v>
      </c>
      <c r="D66" s="14" t="s">
        <v>161</v>
      </c>
      <c r="E66" s="10" t="s">
        <v>172</v>
      </c>
      <c r="F66" s="11" t="s">
        <v>173</v>
      </c>
      <c r="G66" s="14">
        <v>4</v>
      </c>
      <c r="H66" s="12">
        <v>50</v>
      </c>
      <c r="I66" s="12">
        <f>Tableau1[[#This Row],[Coût unitaire (hors taxes)]]*Tableau1[[#This Row],[Quantité]]</f>
        <v>200</v>
      </c>
      <c r="J66" s="14">
        <v>100</v>
      </c>
      <c r="K66" s="15" t="s">
        <v>195</v>
      </c>
      <c r="L66" s="14" t="s">
        <v>95</v>
      </c>
    </row>
    <row r="67" spans="1:12" ht="28.5">
      <c r="A67" s="14">
        <v>5303</v>
      </c>
      <c r="B67" s="15" t="s">
        <v>17</v>
      </c>
      <c r="C67" s="14">
        <v>3</v>
      </c>
      <c r="D67" s="14" t="s">
        <v>161</v>
      </c>
      <c r="E67" s="10" t="s">
        <v>290</v>
      </c>
      <c r="F67" s="11" t="s">
        <v>291</v>
      </c>
      <c r="G67" s="14">
        <v>20</v>
      </c>
      <c r="H67" s="12">
        <v>3</v>
      </c>
      <c r="I67" s="12">
        <f>Tableau1[[#This Row],[Coût unitaire (hors taxes)]]*Tableau1[[#This Row],[Quantité]]</f>
        <v>60</v>
      </c>
      <c r="J67" s="14">
        <v>50</v>
      </c>
      <c r="K67" s="15" t="s">
        <v>78</v>
      </c>
      <c r="L67" s="14" t="s">
        <v>95</v>
      </c>
    </row>
    <row r="68" spans="1:12" ht="28.5">
      <c r="A68" s="14">
        <v>5303</v>
      </c>
      <c r="B68" s="15" t="s">
        <v>17</v>
      </c>
      <c r="C68" s="14">
        <v>3</v>
      </c>
      <c r="D68" s="14" t="s">
        <v>161</v>
      </c>
      <c r="E68" s="10" t="s">
        <v>174</v>
      </c>
      <c r="F68" s="11" t="s">
        <v>175</v>
      </c>
      <c r="G68" s="14">
        <v>2</v>
      </c>
      <c r="H68" s="12">
        <v>25</v>
      </c>
      <c r="I68" s="12">
        <f>Tableau1[[#This Row],[Coût unitaire (hors taxes)]]*Tableau1[[#This Row],[Quantité]]</f>
        <v>50</v>
      </c>
      <c r="J68" s="14">
        <v>50</v>
      </c>
      <c r="K68" s="15" t="s">
        <v>78</v>
      </c>
      <c r="L68" s="14" t="s">
        <v>95</v>
      </c>
    </row>
    <row r="69" spans="1:12" ht="28.5">
      <c r="A69" s="14">
        <v>5303</v>
      </c>
      <c r="B69" s="15" t="s">
        <v>17</v>
      </c>
      <c r="C69" s="14">
        <v>3</v>
      </c>
      <c r="D69" s="14" t="s">
        <v>161</v>
      </c>
      <c r="E69" s="10" t="s">
        <v>292</v>
      </c>
      <c r="F69" s="11" t="s">
        <v>293</v>
      </c>
      <c r="G69" s="14">
        <v>20</v>
      </c>
      <c r="H69" s="12">
        <v>0.2</v>
      </c>
      <c r="I69" s="12">
        <f>Tableau1[[#This Row],[Coût unitaire (hors taxes)]]*Tableau1[[#This Row],[Quantité]]</f>
        <v>4</v>
      </c>
      <c r="J69" s="14">
        <v>100</v>
      </c>
      <c r="K69" s="15" t="s">
        <v>78</v>
      </c>
      <c r="L69" s="14" t="s">
        <v>95</v>
      </c>
    </row>
    <row r="70" spans="1:12" ht="28.5">
      <c r="A70" s="14">
        <v>5303</v>
      </c>
      <c r="B70" s="15" t="s">
        <v>17</v>
      </c>
      <c r="C70" s="14">
        <v>3</v>
      </c>
      <c r="D70" s="14" t="s">
        <v>161</v>
      </c>
      <c r="E70" s="10" t="s">
        <v>215</v>
      </c>
      <c r="F70" s="11" t="s">
        <v>294</v>
      </c>
      <c r="G70" s="14">
        <v>20</v>
      </c>
      <c r="H70" s="12">
        <v>10</v>
      </c>
      <c r="I70" s="12">
        <f>Tableau1[[#This Row],[Coût unitaire (hors taxes)]]*Tableau1[[#This Row],[Quantité]]</f>
        <v>200</v>
      </c>
      <c r="J70" s="14">
        <v>20</v>
      </c>
      <c r="K70" s="15" t="s">
        <v>78</v>
      </c>
      <c r="L70" s="14" t="s">
        <v>95</v>
      </c>
    </row>
    <row r="71" spans="1:12" ht="28.5">
      <c r="A71" s="14">
        <v>5303</v>
      </c>
      <c r="B71" s="15" t="s">
        <v>17</v>
      </c>
      <c r="C71" s="14">
        <v>3</v>
      </c>
      <c r="D71" s="14" t="s">
        <v>161</v>
      </c>
      <c r="E71" s="10" t="s">
        <v>176</v>
      </c>
      <c r="F71" s="11" t="s">
        <v>177</v>
      </c>
      <c r="G71" s="14">
        <v>4</v>
      </c>
      <c r="H71" s="12">
        <v>30</v>
      </c>
      <c r="I71" s="12">
        <f>Tableau1[[#This Row],[Coût unitaire (hors taxes)]]*Tableau1[[#This Row],[Quantité]]</f>
        <v>120</v>
      </c>
      <c r="J71" s="14">
        <v>50</v>
      </c>
      <c r="K71" s="15" t="s">
        <v>78</v>
      </c>
      <c r="L71" s="14" t="s">
        <v>95</v>
      </c>
    </row>
    <row r="72" spans="1:12" ht="28.5">
      <c r="A72" s="14">
        <v>5303</v>
      </c>
      <c r="B72" s="15" t="s">
        <v>17</v>
      </c>
      <c r="C72" s="14">
        <v>3</v>
      </c>
      <c r="D72" s="14" t="s">
        <v>161</v>
      </c>
      <c r="E72" s="10" t="s">
        <v>295</v>
      </c>
      <c r="F72" s="11" t="s">
        <v>296</v>
      </c>
      <c r="G72" s="14">
        <v>80</v>
      </c>
      <c r="H72" s="12">
        <v>2.5</v>
      </c>
      <c r="I72" s="12">
        <f>Tableau1[[#This Row],[Coût unitaire (hors taxes)]]*Tableau1[[#This Row],[Quantité]]</f>
        <v>200</v>
      </c>
      <c r="J72" s="14">
        <v>100</v>
      </c>
      <c r="K72" s="15" t="s">
        <v>78</v>
      </c>
      <c r="L72" s="14" t="s">
        <v>95</v>
      </c>
    </row>
    <row r="73" spans="1:12" ht="28.5">
      <c r="A73" s="14">
        <v>5303</v>
      </c>
      <c r="B73" s="15" t="s">
        <v>17</v>
      </c>
      <c r="C73" s="14">
        <v>3</v>
      </c>
      <c r="D73" s="14" t="s">
        <v>161</v>
      </c>
      <c r="E73" s="10" t="s">
        <v>297</v>
      </c>
      <c r="F73" s="11" t="s">
        <v>298</v>
      </c>
      <c r="G73" s="14">
        <v>20</v>
      </c>
      <c r="H73" s="12">
        <v>30</v>
      </c>
      <c r="I73" s="12">
        <f>Tableau1[[#This Row],[Coût unitaire (hors taxes)]]*Tableau1[[#This Row],[Quantité]]</f>
        <v>600</v>
      </c>
      <c r="J73" s="14">
        <v>25</v>
      </c>
      <c r="K73" s="15" t="s">
        <v>185</v>
      </c>
      <c r="L73" s="14" t="s">
        <v>95</v>
      </c>
    </row>
    <row r="74" spans="1:12" ht="28.5">
      <c r="A74" s="14">
        <v>5303</v>
      </c>
      <c r="B74" s="15" t="s">
        <v>17</v>
      </c>
      <c r="C74" s="14">
        <v>3</v>
      </c>
      <c r="D74" s="14" t="s">
        <v>161</v>
      </c>
      <c r="E74" s="10" t="s">
        <v>299</v>
      </c>
      <c r="F74" s="11" t="s">
        <v>300</v>
      </c>
      <c r="G74" s="14">
        <v>20</v>
      </c>
      <c r="H74" s="12">
        <v>0</v>
      </c>
      <c r="I74" s="12">
        <f>Tableau1[[#This Row],[Coût unitaire (hors taxes)]]*Tableau1[[#This Row],[Quantité]]</f>
        <v>0</v>
      </c>
      <c r="J74" s="14">
        <v>100</v>
      </c>
      <c r="K74" s="15" t="s">
        <v>20</v>
      </c>
      <c r="L74" s="14" t="s">
        <v>93</v>
      </c>
    </row>
    <row r="75" spans="1:12" ht="28.5">
      <c r="A75" s="14">
        <v>5303</v>
      </c>
      <c r="B75" s="15" t="s">
        <v>17</v>
      </c>
      <c r="C75" s="14">
        <v>3</v>
      </c>
      <c r="D75" s="14" t="s">
        <v>161</v>
      </c>
      <c r="E75" s="10" t="s">
        <v>301</v>
      </c>
      <c r="F75" s="11" t="s">
        <v>302</v>
      </c>
      <c r="G75" s="14">
        <v>20</v>
      </c>
      <c r="H75" s="12">
        <v>65</v>
      </c>
      <c r="I75" s="12">
        <f>Tableau1[[#This Row],[Coût unitaire (hors taxes)]]*Tableau1[[#This Row],[Quantité]]</f>
        <v>1300</v>
      </c>
      <c r="J75" s="14">
        <v>33</v>
      </c>
      <c r="K75" s="15" t="s">
        <v>78</v>
      </c>
      <c r="L75" s="14" t="s">
        <v>95</v>
      </c>
    </row>
    <row r="76" spans="1:12" ht="28.5">
      <c r="A76" s="14">
        <v>5303</v>
      </c>
      <c r="B76" s="15" t="s">
        <v>17</v>
      </c>
      <c r="C76" s="14">
        <v>3</v>
      </c>
      <c r="D76" s="14" t="s">
        <v>161</v>
      </c>
      <c r="E76" s="10" t="s">
        <v>303</v>
      </c>
      <c r="F76" s="11" t="s">
        <v>304</v>
      </c>
      <c r="G76" s="14">
        <v>20</v>
      </c>
      <c r="H76" s="12">
        <v>18</v>
      </c>
      <c r="I76" s="12">
        <f>Tableau1[[#This Row],[Coût unitaire (hors taxes)]]*Tableau1[[#This Row],[Quantité]]</f>
        <v>360</v>
      </c>
      <c r="J76" s="14">
        <v>50</v>
      </c>
      <c r="K76" s="15" t="s">
        <v>78</v>
      </c>
      <c r="L76" s="14" t="s">
        <v>95</v>
      </c>
    </row>
  </sheetData>
  <mergeCells count="2">
    <mergeCell ref="A4:L4"/>
    <mergeCell ref="D3:I3"/>
  </mergeCells>
  <dataValidations count="1">
    <dataValidation type="list" allowBlank="1" showInputMessage="1" showErrorMessage="1" sqref="L8:L25" xr:uid="{00000000-0002-0000-0100-000000000000}">
      <formula1>locaux_</formula1>
    </dataValidation>
  </dataValidations>
  <pageMargins left="0.70866141732283472" right="0.70866141732283472" top="0.74803149606299213" bottom="0.74803149606299213" header="0.31496062992125984" footer="0.31496062992125984"/>
  <pageSetup paperSize="5" scale="58" fitToHeight="24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MAO</vt:lpstr>
      <vt:lpstr>RM</vt:lpstr>
      <vt:lpstr>MAO!Impression_des_titres</vt:lpstr>
      <vt:lpstr>RM!Impression_des_titres</vt:lpstr>
    </vt:vector>
  </TitlesOfParts>
  <Company>Gouvernement du Québec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Élisabeth Fournier</dc:creator>
  <cp:lastModifiedBy>Tchad Dinel</cp:lastModifiedBy>
  <cp:lastPrinted>2019-12-19T19:51:37Z</cp:lastPrinted>
  <dcterms:created xsi:type="dcterms:W3CDTF">2018-01-12T15:55:21Z</dcterms:created>
  <dcterms:modified xsi:type="dcterms:W3CDTF">2019-12-19T19:51:49Z</dcterms:modified>
</cp:coreProperties>
</file>