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K:\GRP\DGI\DEDIS\40000\41200_Elabo_Prog\50580\DEP-ASP\Programme\5367_Mecanique_vehicules_legers\1-5367_Méc_véhic_loisir_et_équip_léger\BD finale\"/>
    </mc:Choice>
  </mc:AlternateContent>
  <bookViews>
    <workbookView xWindow="0" yWindow="0" windowWidth="9720" windowHeight="3690"/>
  </bookViews>
  <sheets>
    <sheet name="MAO" sheetId="1" r:id="rId1"/>
    <sheet name="RM" sheetId="2" r:id="rId2"/>
  </sheets>
  <definedNames>
    <definedName name="_xlnm._FilterDatabase" localSheetId="0" hidden="1">MAO!$A$7:$L$7</definedName>
    <definedName name="_xlnm._FilterDatabase" localSheetId="1" hidden="1">RM!$A$7:$L$7</definedName>
    <definedName name="_xlnm.Print_Titles" localSheetId="0">MAO!$1:$7</definedName>
    <definedName name="_xlnm.Print_Titles" localSheetId="1">RM!$1:$7</definedName>
    <definedName name="locaux_">#REF!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8" i="2" l="1"/>
  <c r="I9" i="2"/>
  <c r="I11" i="2"/>
  <c r="I10" i="2"/>
  <c r="I12" i="2"/>
  <c r="I13" i="2"/>
  <c r="I16" i="2"/>
  <c r="I15" i="2"/>
  <c r="I14" i="2"/>
  <c r="I17" i="2"/>
  <c r="I18" i="2"/>
  <c r="I19" i="2"/>
  <c r="I20" i="2"/>
  <c r="I21" i="2"/>
  <c r="I22" i="2"/>
  <c r="I23" i="2"/>
  <c r="I24" i="2"/>
  <c r="I27" i="2"/>
  <c r="I28" i="2"/>
  <c r="I29" i="2"/>
  <c r="I30" i="2"/>
  <c r="I25" i="2"/>
  <c r="I26" i="2"/>
  <c r="I31" i="2"/>
  <c r="I32" i="2"/>
  <c r="I33" i="2"/>
  <c r="I34" i="2"/>
  <c r="I36" i="2"/>
  <c r="I37" i="2"/>
  <c r="I35" i="2"/>
  <c r="I38" i="2"/>
  <c r="I39" i="2"/>
  <c r="I40" i="2"/>
  <c r="I41" i="2"/>
  <c r="I42" i="2"/>
  <c r="I44" i="2"/>
  <c r="I43" i="2"/>
  <c r="I45" i="2"/>
  <c r="I46" i="2"/>
  <c r="I47" i="2"/>
  <c r="I49" i="2"/>
  <c r="I48" i="2"/>
  <c r="I50" i="2"/>
  <c r="I51" i="2"/>
  <c r="I52" i="2"/>
  <c r="I53" i="2"/>
  <c r="I54" i="2"/>
  <c r="I55" i="2"/>
  <c r="I57" i="2"/>
  <c r="I56" i="2"/>
  <c r="I58" i="2"/>
  <c r="I59" i="2"/>
  <c r="I60" i="2"/>
  <c r="I61" i="2"/>
  <c r="I62" i="2"/>
  <c r="I63" i="2"/>
  <c r="I66" i="2"/>
  <c r="I64" i="2"/>
  <c r="I65" i="2"/>
  <c r="I125" i="2"/>
  <c r="I67" i="2"/>
  <c r="I68" i="2"/>
  <c r="I69" i="2"/>
  <c r="I70" i="2"/>
  <c r="I71" i="2"/>
  <c r="I72" i="2"/>
  <c r="I73" i="2"/>
  <c r="I74" i="2"/>
  <c r="I79" i="2"/>
  <c r="I78" i="2"/>
  <c r="I75" i="2"/>
  <c r="I76" i="2"/>
  <c r="I77" i="2"/>
  <c r="I80" i="2"/>
  <c r="I82" i="2"/>
  <c r="I83" i="2"/>
  <c r="I81" i="2"/>
  <c r="I84" i="2"/>
  <c r="I85" i="2"/>
  <c r="I86" i="2"/>
  <c r="I89" i="2"/>
  <c r="I88" i="2"/>
  <c r="I87" i="2"/>
  <c r="I90" i="2"/>
  <c r="I92" i="2"/>
  <c r="I91" i="2"/>
  <c r="I95" i="2"/>
  <c r="I93" i="2"/>
  <c r="I94" i="2"/>
  <c r="I97" i="2"/>
  <c r="I96" i="2"/>
  <c r="I98" i="2"/>
  <c r="I99" i="2"/>
  <c r="I100" i="2"/>
  <c r="I101" i="2"/>
  <c r="I102" i="2"/>
  <c r="I268" i="2"/>
  <c r="I103" i="2"/>
  <c r="I106" i="2"/>
  <c r="I104" i="2"/>
  <c r="I105" i="2"/>
  <c r="I107" i="2"/>
  <c r="I108" i="2"/>
  <c r="I109" i="2"/>
  <c r="I110" i="2"/>
  <c r="I111" i="2"/>
  <c r="I112" i="2"/>
  <c r="I115" i="2"/>
  <c r="I116" i="2"/>
  <c r="I114" i="2"/>
  <c r="I113" i="2"/>
  <c r="I117" i="2"/>
  <c r="I193" i="2"/>
  <c r="I118" i="2"/>
  <c r="I119" i="2"/>
  <c r="I120" i="2"/>
  <c r="I121" i="2"/>
  <c r="I122" i="2"/>
  <c r="I123" i="2"/>
  <c r="I124" i="2"/>
  <c r="I126" i="2"/>
  <c r="I133" i="2"/>
  <c r="I127" i="2"/>
  <c r="I128" i="2"/>
  <c r="I129" i="2"/>
  <c r="I130" i="2"/>
  <c r="I131" i="2"/>
  <c r="I132" i="2"/>
  <c r="I134" i="2"/>
  <c r="I135" i="2"/>
  <c r="I136" i="2"/>
  <c r="I137" i="2"/>
  <c r="I138" i="2"/>
  <c r="I140" i="2"/>
  <c r="I141" i="2"/>
  <c r="I269" i="2"/>
  <c r="I142" i="2"/>
  <c r="I143" i="2"/>
  <c r="I145" i="2"/>
  <c r="I146" i="2"/>
  <c r="I144" i="2"/>
  <c r="I147" i="2"/>
  <c r="I148" i="2"/>
  <c r="I158" i="2"/>
  <c r="I157" i="2"/>
  <c r="I163" i="2"/>
  <c r="I164" i="2"/>
  <c r="I165" i="2"/>
  <c r="I159" i="2"/>
  <c r="I162" i="2"/>
  <c r="I160" i="2"/>
  <c r="I161" i="2"/>
  <c r="I149" i="2"/>
  <c r="I150" i="2"/>
  <c r="I151" i="2"/>
  <c r="I152" i="2"/>
  <c r="I153" i="2"/>
  <c r="I154" i="2"/>
  <c r="I155" i="2"/>
  <c r="I156" i="2"/>
  <c r="I166" i="2"/>
  <c r="I168" i="2"/>
  <c r="I170" i="2"/>
  <c r="I169" i="2"/>
  <c r="I167" i="2"/>
  <c r="I171" i="2"/>
  <c r="I174" i="2"/>
  <c r="I172" i="2"/>
  <c r="I173" i="2"/>
  <c r="I175" i="2"/>
  <c r="I176" i="2"/>
  <c r="I177" i="2"/>
  <c r="I178" i="2"/>
  <c r="I179" i="2"/>
  <c r="I180" i="2"/>
  <c r="I181" i="2"/>
  <c r="I182" i="2"/>
  <c r="I183" i="2"/>
  <c r="I184" i="2"/>
  <c r="I186" i="2"/>
  <c r="I185" i="2"/>
  <c r="I187" i="2"/>
  <c r="I188" i="2"/>
  <c r="I189" i="2"/>
  <c r="I191" i="2"/>
  <c r="I190" i="2"/>
  <c r="I192" i="2"/>
  <c r="I197" i="2"/>
  <c r="I198" i="2"/>
  <c r="I199" i="2"/>
  <c r="I200" i="2"/>
  <c r="I204" i="2"/>
  <c r="I203" i="2"/>
  <c r="I201" i="2"/>
  <c r="I202" i="2"/>
  <c r="I205" i="2"/>
  <c r="I206" i="2"/>
  <c r="I207" i="2"/>
  <c r="I208" i="2"/>
  <c r="I209" i="2"/>
  <c r="I210" i="2"/>
  <c r="I211" i="2"/>
  <c r="I212" i="2"/>
  <c r="I213" i="2"/>
  <c r="I214" i="2"/>
  <c r="I215" i="2"/>
  <c r="I216" i="2"/>
  <c r="I217" i="2"/>
  <c r="I218" i="2"/>
  <c r="I219" i="2"/>
  <c r="I220" i="2"/>
  <c r="I222" i="2"/>
  <c r="I221" i="2"/>
  <c r="I223" i="2"/>
  <c r="I224" i="2"/>
  <c r="I225" i="2"/>
  <c r="I226" i="2"/>
  <c r="I227" i="2"/>
  <c r="I228" i="2"/>
  <c r="I231" i="2"/>
  <c r="I230" i="2"/>
  <c r="I232" i="2"/>
  <c r="I229" i="2"/>
  <c r="I233" i="2"/>
  <c r="I234" i="2"/>
  <c r="I235" i="2"/>
  <c r="I236" i="2"/>
  <c r="I237" i="2"/>
  <c r="I238" i="2"/>
  <c r="I239" i="2"/>
  <c r="I240" i="2"/>
  <c r="I241" i="2"/>
  <c r="I242" i="2"/>
  <c r="I243" i="2"/>
  <c r="I244" i="2"/>
  <c r="I245" i="2"/>
  <c r="I246" i="2"/>
  <c r="I249" i="2"/>
  <c r="I247" i="2"/>
  <c r="I248" i="2"/>
  <c r="I250" i="2"/>
  <c r="I251" i="2"/>
  <c r="I252" i="2"/>
  <c r="I253" i="2"/>
  <c r="I254" i="2"/>
  <c r="I255" i="2"/>
  <c r="I256" i="2"/>
  <c r="I257" i="2"/>
  <c r="I258" i="2"/>
  <c r="I259" i="2"/>
  <c r="I260" i="2"/>
  <c r="I261" i="2"/>
  <c r="I262" i="2"/>
  <c r="I263" i="2"/>
  <c r="I264" i="2"/>
  <c r="I265" i="2"/>
  <c r="I266" i="2"/>
  <c r="I267" i="2"/>
  <c r="I270" i="2"/>
  <c r="I271" i="2"/>
  <c r="I272" i="2"/>
  <c r="I281" i="2"/>
  <c r="I282" i="2"/>
  <c r="I283" i="2"/>
  <c r="I274" i="2"/>
  <c r="I273" i="2"/>
  <c r="I275" i="2"/>
  <c r="I280" i="2"/>
  <c r="I279" i="2"/>
  <c r="I278" i="2"/>
  <c r="I277" i="2"/>
  <c r="I276" i="2"/>
  <c r="I288" i="2"/>
  <c r="I289" i="2"/>
  <c r="I286" i="2"/>
  <c r="I287" i="2"/>
  <c r="I285" i="2"/>
  <c r="I284" i="2"/>
  <c r="I290" i="2"/>
  <c r="I292" i="2"/>
  <c r="I291" i="2"/>
  <c r="I293" i="2"/>
  <c r="I294" i="2"/>
  <c r="I295" i="2"/>
  <c r="I296" i="2"/>
  <c r="I297" i="2"/>
  <c r="I298" i="2"/>
  <c r="I299" i="2"/>
  <c r="I301" i="2"/>
  <c r="I300" i="2"/>
  <c r="I302" i="2"/>
  <c r="I303" i="2"/>
  <c r="I304" i="2"/>
  <c r="I305" i="2"/>
  <c r="I306" i="2"/>
  <c r="I307" i="2"/>
  <c r="I308" i="2"/>
  <c r="I312" i="2"/>
  <c r="I311" i="2"/>
  <c r="I309" i="2"/>
  <c r="I310" i="2"/>
  <c r="I313" i="2"/>
  <c r="I314" i="2"/>
  <c r="I315" i="2"/>
  <c r="I316" i="2"/>
  <c r="I317" i="2"/>
  <c r="I318" i="2"/>
  <c r="I320" i="2"/>
  <c r="I321" i="2"/>
  <c r="I327" i="2"/>
  <c r="I331" i="2"/>
  <c r="I330" i="2"/>
  <c r="I322" i="2"/>
  <c r="I328" i="2"/>
  <c r="I332" i="2"/>
  <c r="I333" i="2"/>
  <c r="I329" i="2"/>
  <c r="I334" i="2"/>
  <c r="I325" i="2"/>
  <c r="I335" i="2"/>
  <c r="I324" i="2"/>
  <c r="I323" i="2"/>
  <c r="I319" i="2"/>
  <c r="I326" i="2"/>
  <c r="I337" i="2"/>
  <c r="I338" i="2"/>
  <c r="I336" i="2"/>
  <c r="I340" i="2"/>
  <c r="I339" i="2"/>
  <c r="I341" i="2"/>
  <c r="I342" i="2"/>
  <c r="I343" i="2"/>
  <c r="I344" i="2"/>
  <c r="I345" i="2"/>
  <c r="I346" i="2"/>
  <c r="I347" i="2"/>
  <c r="I348" i="2"/>
  <c r="I353" i="2"/>
  <c r="I350" i="2"/>
  <c r="I349" i="2"/>
  <c r="I351" i="2"/>
  <c r="I352" i="2"/>
  <c r="I194" i="2"/>
  <c r="I195" i="2"/>
  <c r="I196" i="2"/>
  <c r="I354" i="2"/>
  <c r="I355" i="2"/>
  <c r="I356" i="2"/>
  <c r="I358" i="2"/>
  <c r="I357" i="2"/>
  <c r="I359" i="2"/>
  <c r="I360" i="2"/>
  <c r="I361" i="2"/>
  <c r="I362" i="2"/>
  <c r="I364" i="2"/>
  <c r="I363" i="2"/>
  <c r="I365" i="2"/>
  <c r="I366" i="2"/>
  <c r="I367" i="2"/>
  <c r="I368" i="2"/>
  <c r="I369" i="2"/>
  <c r="I370" i="2"/>
  <c r="I371" i="2"/>
  <c r="I372" i="2"/>
  <c r="I373" i="2"/>
  <c r="I374" i="2"/>
  <c r="I139" i="2"/>
  <c r="I375" i="2"/>
  <c r="I376" i="2"/>
  <c r="I377" i="2"/>
  <c r="I378" i="2"/>
  <c r="I379" i="2"/>
  <c r="I380" i="2"/>
  <c r="I381" i="2"/>
  <c r="I382" i="2"/>
  <c r="I383" i="2"/>
  <c r="I384" i="2"/>
  <c r="I387" i="2"/>
  <c r="I386" i="2"/>
  <c r="I385" i="2"/>
  <c r="I388" i="2"/>
  <c r="I389" i="2"/>
  <c r="I390" i="2"/>
  <c r="I391" i="2"/>
  <c r="I392" i="2"/>
  <c r="I393" i="2"/>
  <c r="I394" i="2"/>
  <c r="I395" i="2"/>
  <c r="I397" i="2"/>
  <c r="I398" i="2"/>
  <c r="I396" i="2"/>
  <c r="I402" i="2"/>
  <c r="I403" i="2"/>
  <c r="I404" i="2"/>
  <c r="I399" i="2"/>
  <c r="I400" i="2"/>
  <c r="I401" i="2"/>
  <c r="I405" i="2"/>
  <c r="B8" i="2"/>
  <c r="B9" i="2"/>
  <c r="B11" i="2"/>
  <c r="B10" i="2"/>
  <c r="B12" i="2"/>
  <c r="B13" i="2"/>
  <c r="B16" i="2"/>
  <c r="B15" i="2"/>
  <c r="B14" i="2"/>
  <c r="B17" i="2"/>
  <c r="B18" i="2"/>
  <c r="B19" i="2"/>
  <c r="B20" i="2"/>
  <c r="B21" i="2"/>
  <c r="B22" i="2"/>
  <c r="B23" i="2"/>
  <c r="B24" i="2"/>
  <c r="B27" i="2"/>
  <c r="B28" i="2"/>
  <c r="B29" i="2"/>
  <c r="B30" i="2"/>
  <c r="B25" i="2"/>
  <c r="B26" i="2"/>
  <c r="B31" i="2"/>
  <c r="B32" i="2"/>
  <c r="B33" i="2"/>
  <c r="B34" i="2"/>
  <c r="B36" i="2"/>
  <c r="B37" i="2"/>
  <c r="B35" i="2"/>
  <c r="B38" i="2"/>
  <c r="B39" i="2"/>
  <c r="B40" i="2"/>
  <c r="B41" i="2"/>
  <c r="B42" i="2"/>
  <c r="B44" i="2"/>
  <c r="B43" i="2"/>
  <c r="B45" i="2"/>
  <c r="B46" i="2"/>
  <c r="B47" i="2"/>
  <c r="B49" i="2"/>
  <c r="B48" i="2"/>
  <c r="B50" i="2"/>
  <c r="B51" i="2"/>
  <c r="B52" i="2"/>
  <c r="B53" i="2"/>
  <c r="B54" i="2"/>
  <c r="B55" i="2"/>
  <c r="B57" i="2"/>
  <c r="B56" i="2"/>
  <c r="B58" i="2"/>
  <c r="B59" i="2"/>
  <c r="B60" i="2"/>
  <c r="B61" i="2"/>
  <c r="B62" i="2"/>
  <c r="B63" i="2"/>
  <c r="B66" i="2"/>
  <c r="B64" i="2"/>
  <c r="B65" i="2"/>
  <c r="B125" i="2"/>
  <c r="B67" i="2"/>
  <c r="B68" i="2"/>
  <c r="B69" i="2"/>
  <c r="B70" i="2"/>
  <c r="B71" i="2"/>
  <c r="B72" i="2"/>
  <c r="B73" i="2"/>
  <c r="B74" i="2"/>
  <c r="B79" i="2"/>
  <c r="B78" i="2"/>
  <c r="B75" i="2"/>
  <c r="B76" i="2"/>
  <c r="B77" i="2"/>
  <c r="B80" i="2"/>
  <c r="B82" i="2"/>
  <c r="B83" i="2"/>
  <c r="B81" i="2"/>
  <c r="B84" i="2"/>
  <c r="B85" i="2"/>
  <c r="B86" i="2"/>
  <c r="B89" i="2"/>
  <c r="B88" i="2"/>
  <c r="B87" i="2"/>
  <c r="B90" i="2"/>
  <c r="B92" i="2"/>
  <c r="B91" i="2"/>
  <c r="B95" i="2"/>
  <c r="B93" i="2"/>
  <c r="B94" i="2"/>
  <c r="B97" i="2"/>
  <c r="B96" i="2"/>
  <c r="B98" i="2"/>
  <c r="B99" i="2"/>
  <c r="B100" i="2"/>
  <c r="B101" i="2"/>
  <c r="B102" i="2"/>
  <c r="B268" i="2"/>
  <c r="B103" i="2"/>
  <c r="B106" i="2"/>
  <c r="B104" i="2"/>
  <c r="B105" i="2"/>
  <c r="B107" i="2"/>
  <c r="B108" i="2"/>
  <c r="B109" i="2"/>
  <c r="B110" i="2"/>
  <c r="B111" i="2"/>
  <c r="B112" i="2"/>
  <c r="B115" i="2"/>
  <c r="B116" i="2"/>
  <c r="B114" i="2"/>
  <c r="B113" i="2"/>
  <c r="B117" i="2"/>
  <c r="B193" i="2"/>
  <c r="B118" i="2"/>
  <c r="B119" i="2"/>
  <c r="B120" i="2"/>
  <c r="B121" i="2"/>
  <c r="B122" i="2"/>
  <c r="B123" i="2"/>
  <c r="B124" i="2"/>
  <c r="B126" i="2"/>
  <c r="B133" i="2"/>
  <c r="B127" i="2"/>
  <c r="B128" i="2"/>
  <c r="B129" i="2"/>
  <c r="B130" i="2"/>
  <c r="B131" i="2"/>
  <c r="B132" i="2"/>
  <c r="B134" i="2"/>
  <c r="B135" i="2"/>
  <c r="B136" i="2"/>
  <c r="B137" i="2"/>
  <c r="B138" i="2"/>
  <c r="B140" i="2"/>
  <c r="B141" i="2"/>
  <c r="B269" i="2"/>
  <c r="B142" i="2"/>
  <c r="B143" i="2"/>
  <c r="B145" i="2"/>
  <c r="B146" i="2"/>
  <c r="B144" i="2"/>
  <c r="B147" i="2"/>
  <c r="B148" i="2"/>
  <c r="B158" i="2"/>
  <c r="B157" i="2"/>
  <c r="B163" i="2"/>
  <c r="B164" i="2"/>
  <c r="B165" i="2"/>
  <c r="B159" i="2"/>
  <c r="B162" i="2"/>
  <c r="B160" i="2"/>
  <c r="B161" i="2"/>
  <c r="B149" i="2"/>
  <c r="B150" i="2"/>
  <c r="B151" i="2"/>
  <c r="B152" i="2"/>
  <c r="B153" i="2"/>
  <c r="B154" i="2"/>
  <c r="B155" i="2"/>
  <c r="B156" i="2"/>
  <c r="B166" i="2"/>
  <c r="B168" i="2"/>
  <c r="B170" i="2"/>
  <c r="B169" i="2"/>
  <c r="B167" i="2"/>
  <c r="B171" i="2"/>
  <c r="B174" i="2"/>
  <c r="B172" i="2"/>
  <c r="B173" i="2"/>
  <c r="B175" i="2"/>
  <c r="B176" i="2"/>
  <c r="B177" i="2"/>
  <c r="B178" i="2"/>
  <c r="B179" i="2"/>
  <c r="B180" i="2"/>
  <c r="B181" i="2"/>
  <c r="B182" i="2"/>
  <c r="B183" i="2"/>
  <c r="B184" i="2"/>
  <c r="B186" i="2"/>
  <c r="B185" i="2"/>
  <c r="B187" i="2"/>
  <c r="B188" i="2"/>
  <c r="B189" i="2"/>
  <c r="B191" i="2"/>
  <c r="B190" i="2"/>
  <c r="B192" i="2"/>
  <c r="B197" i="2"/>
  <c r="B198" i="2"/>
  <c r="B199" i="2"/>
  <c r="B200" i="2"/>
  <c r="B204" i="2"/>
  <c r="B203" i="2"/>
  <c r="B201" i="2"/>
  <c r="B202" i="2"/>
  <c r="B205" i="2"/>
  <c r="B206" i="2"/>
  <c r="B207" i="2"/>
  <c r="B208" i="2"/>
  <c r="B209" i="2"/>
  <c r="B210" i="2"/>
  <c r="B211" i="2"/>
  <c r="B212" i="2"/>
  <c r="B213" i="2"/>
  <c r="B214" i="2"/>
  <c r="B215" i="2"/>
  <c r="B216" i="2"/>
  <c r="B217" i="2"/>
  <c r="B218" i="2"/>
  <c r="B219" i="2"/>
  <c r="B220" i="2"/>
  <c r="B222" i="2"/>
  <c r="B221" i="2"/>
  <c r="B223" i="2"/>
  <c r="B224" i="2"/>
  <c r="B225" i="2"/>
  <c r="B226" i="2"/>
  <c r="B227" i="2"/>
  <c r="B228" i="2"/>
  <c r="B231" i="2"/>
  <c r="B230" i="2"/>
  <c r="B232" i="2"/>
  <c r="B229" i="2"/>
  <c r="B233" i="2"/>
  <c r="B234" i="2"/>
  <c r="B235" i="2"/>
  <c r="B236" i="2"/>
  <c r="B237" i="2"/>
  <c r="B238" i="2"/>
  <c r="B239" i="2"/>
  <c r="B240" i="2"/>
  <c r="B241" i="2"/>
  <c r="B242" i="2"/>
  <c r="B243" i="2"/>
  <c r="B244" i="2"/>
  <c r="B245" i="2"/>
  <c r="B246" i="2"/>
  <c r="B249" i="2"/>
  <c r="B247" i="2"/>
  <c r="B248" i="2"/>
  <c r="B250" i="2"/>
  <c r="B251" i="2"/>
  <c r="B252" i="2"/>
  <c r="B253" i="2"/>
  <c r="B254" i="2"/>
  <c r="B255" i="2"/>
  <c r="B256" i="2"/>
  <c r="B257" i="2"/>
  <c r="B258" i="2"/>
  <c r="B259" i="2"/>
  <c r="B260" i="2"/>
  <c r="B261" i="2"/>
  <c r="B262" i="2"/>
  <c r="B263" i="2"/>
  <c r="B264" i="2"/>
  <c r="B265" i="2"/>
  <c r="B266" i="2"/>
  <c r="B267" i="2"/>
  <c r="B270" i="2"/>
  <c r="B271" i="2"/>
  <c r="B272" i="2"/>
  <c r="B281" i="2"/>
  <c r="B282" i="2"/>
  <c r="B283" i="2"/>
  <c r="B274" i="2"/>
  <c r="B273" i="2"/>
  <c r="B275" i="2"/>
  <c r="B280" i="2"/>
  <c r="B279" i="2"/>
  <c r="B278" i="2"/>
  <c r="B277" i="2"/>
  <c r="B276" i="2"/>
  <c r="B288" i="2"/>
  <c r="B289" i="2"/>
  <c r="B286" i="2"/>
  <c r="B287" i="2"/>
  <c r="B285" i="2"/>
  <c r="B284" i="2"/>
  <c r="B290" i="2"/>
  <c r="B292" i="2"/>
  <c r="B291" i="2"/>
  <c r="B293" i="2"/>
  <c r="B294" i="2"/>
  <c r="B295" i="2"/>
  <c r="B296" i="2"/>
  <c r="B297" i="2"/>
  <c r="B298" i="2"/>
  <c r="B299" i="2"/>
  <c r="B301" i="2"/>
  <c r="B300" i="2"/>
  <c r="B302" i="2"/>
  <c r="B303" i="2"/>
  <c r="B304" i="2"/>
  <c r="B305" i="2"/>
  <c r="B306" i="2"/>
  <c r="B307" i="2"/>
  <c r="B308" i="2"/>
  <c r="B312" i="2"/>
  <c r="B311" i="2"/>
  <c r="B309" i="2"/>
  <c r="B310" i="2"/>
  <c r="B313" i="2"/>
  <c r="B314" i="2"/>
  <c r="B315" i="2"/>
  <c r="B316" i="2"/>
  <c r="B317" i="2"/>
  <c r="B318" i="2"/>
  <c r="B320" i="2"/>
  <c r="B321" i="2"/>
  <c r="B327" i="2"/>
  <c r="B331" i="2"/>
  <c r="B330" i="2"/>
  <c r="B322" i="2"/>
  <c r="B328" i="2"/>
  <c r="B332" i="2"/>
  <c r="B333" i="2"/>
  <c r="B329" i="2"/>
  <c r="B334" i="2"/>
  <c r="B325" i="2"/>
  <c r="B335" i="2"/>
  <c r="B324" i="2"/>
  <c r="B323" i="2"/>
  <c r="B319" i="2"/>
  <c r="B326" i="2"/>
  <c r="B337" i="2"/>
  <c r="B338" i="2"/>
  <c r="B336" i="2"/>
  <c r="B340" i="2"/>
  <c r="B339" i="2"/>
  <c r="B341" i="2"/>
  <c r="B342" i="2"/>
  <c r="B343" i="2"/>
  <c r="B344" i="2"/>
  <c r="B345" i="2"/>
  <c r="B346" i="2"/>
  <c r="B347" i="2"/>
  <c r="B348" i="2"/>
  <c r="B353" i="2"/>
  <c r="B350" i="2"/>
  <c r="B349" i="2"/>
  <c r="B351" i="2"/>
  <c r="B352" i="2"/>
  <c r="B194" i="2"/>
  <c r="B195" i="2"/>
  <c r="B196" i="2"/>
  <c r="B354" i="2"/>
  <c r="B355" i="2"/>
  <c r="B356" i="2"/>
  <c r="B358" i="2"/>
  <c r="B357" i="2"/>
  <c r="B359" i="2"/>
  <c r="B360" i="2"/>
  <c r="B361" i="2"/>
  <c r="B362" i="2"/>
  <c r="B364" i="2"/>
  <c r="B363" i="2"/>
  <c r="B365" i="2"/>
  <c r="B366" i="2"/>
  <c r="B367" i="2"/>
  <c r="B368" i="2"/>
  <c r="B369" i="2"/>
  <c r="B370" i="2"/>
  <c r="B371" i="2"/>
  <c r="B372" i="2"/>
  <c r="B373" i="2"/>
  <c r="B374" i="2"/>
  <c r="B139" i="2"/>
  <c r="B375" i="2"/>
  <c r="B376" i="2"/>
  <c r="B377" i="2"/>
  <c r="B378" i="2"/>
  <c r="B379" i="2"/>
  <c r="B380" i="2"/>
  <c r="B381" i="2"/>
  <c r="B382" i="2"/>
  <c r="B383" i="2"/>
  <c r="B384" i="2"/>
  <c r="B387" i="2"/>
  <c r="B386" i="2"/>
  <c r="B385" i="2"/>
  <c r="B388" i="2"/>
  <c r="B389" i="2"/>
  <c r="B390" i="2"/>
  <c r="B391" i="2"/>
  <c r="B392" i="2"/>
  <c r="B393" i="2"/>
  <c r="B394" i="2"/>
  <c r="B395" i="2"/>
  <c r="B397" i="2"/>
  <c r="B398" i="2"/>
  <c r="B396" i="2"/>
  <c r="B402" i="2"/>
  <c r="B403" i="2"/>
  <c r="B404" i="2"/>
  <c r="B399" i="2"/>
  <c r="B400" i="2"/>
  <c r="B401" i="2"/>
  <c r="B405" i="2"/>
  <c r="A8" i="2"/>
  <c r="A9" i="2"/>
  <c r="A11" i="2"/>
  <c r="A10" i="2"/>
  <c r="A12" i="2"/>
  <c r="A13" i="2"/>
  <c r="A16" i="2"/>
  <c r="A15" i="2"/>
  <c r="A14" i="2"/>
  <c r="A17" i="2"/>
  <c r="A18" i="2"/>
  <c r="A19" i="2"/>
  <c r="A20" i="2"/>
  <c r="A21" i="2"/>
  <c r="A22" i="2"/>
  <c r="A23" i="2"/>
  <c r="A24" i="2"/>
  <c r="A27" i="2"/>
  <c r="A28" i="2"/>
  <c r="A29" i="2"/>
  <c r="A30" i="2"/>
  <c r="A25" i="2"/>
  <c r="A26" i="2"/>
  <c r="A31" i="2"/>
  <c r="A32" i="2"/>
  <c r="A33" i="2"/>
  <c r="A34" i="2"/>
  <c r="A36" i="2"/>
  <c r="A37" i="2"/>
  <c r="A35" i="2"/>
  <c r="A38" i="2"/>
  <c r="A39" i="2"/>
  <c r="A40" i="2"/>
  <c r="A41" i="2"/>
  <c r="A42" i="2"/>
  <c r="A44" i="2"/>
  <c r="A43" i="2"/>
  <c r="A45" i="2"/>
  <c r="A46" i="2"/>
  <c r="A47" i="2"/>
  <c r="A49" i="2"/>
  <c r="A48" i="2"/>
  <c r="A50" i="2"/>
  <c r="A51" i="2"/>
  <c r="A52" i="2"/>
  <c r="A53" i="2"/>
  <c r="A54" i="2"/>
  <c r="A55" i="2"/>
  <c r="A57" i="2"/>
  <c r="A56" i="2"/>
  <c r="A58" i="2"/>
  <c r="A59" i="2"/>
  <c r="A60" i="2"/>
  <c r="A61" i="2"/>
  <c r="A62" i="2"/>
  <c r="A63" i="2"/>
  <c r="A66" i="2"/>
  <c r="A64" i="2"/>
  <c r="A65" i="2"/>
  <c r="A125" i="2"/>
  <c r="A67" i="2"/>
  <c r="A68" i="2"/>
  <c r="A69" i="2"/>
  <c r="A70" i="2"/>
  <c r="A71" i="2"/>
  <c r="A72" i="2"/>
  <c r="A73" i="2"/>
  <c r="A74" i="2"/>
  <c r="A79" i="2"/>
  <c r="A78" i="2"/>
  <c r="A75" i="2"/>
  <c r="A76" i="2"/>
  <c r="A77" i="2"/>
  <c r="A80" i="2"/>
  <c r="A82" i="2"/>
  <c r="A83" i="2"/>
  <c r="A81" i="2"/>
  <c r="A84" i="2"/>
  <c r="A85" i="2"/>
  <c r="A86" i="2"/>
  <c r="A89" i="2"/>
  <c r="A88" i="2"/>
  <c r="A87" i="2"/>
  <c r="A90" i="2"/>
  <c r="A92" i="2"/>
  <c r="A91" i="2"/>
  <c r="A95" i="2"/>
  <c r="A93" i="2"/>
  <c r="A94" i="2"/>
  <c r="A97" i="2"/>
  <c r="A96" i="2"/>
  <c r="A98" i="2"/>
  <c r="A99" i="2"/>
  <c r="A100" i="2"/>
  <c r="A101" i="2"/>
  <c r="A102" i="2"/>
  <c r="A268" i="2"/>
  <c r="A103" i="2"/>
  <c r="A106" i="2"/>
  <c r="A104" i="2"/>
  <c r="A105" i="2"/>
  <c r="A107" i="2"/>
  <c r="A108" i="2"/>
  <c r="A109" i="2"/>
  <c r="A110" i="2"/>
  <c r="A111" i="2"/>
  <c r="A112" i="2"/>
  <c r="A115" i="2"/>
  <c r="A116" i="2"/>
  <c r="A114" i="2"/>
  <c r="A113" i="2"/>
  <c r="A117" i="2"/>
  <c r="A193" i="2"/>
  <c r="A118" i="2"/>
  <c r="A119" i="2"/>
  <c r="A120" i="2"/>
  <c r="A121" i="2"/>
  <c r="A122" i="2"/>
  <c r="A123" i="2"/>
  <c r="A124" i="2"/>
  <c r="A126" i="2"/>
  <c r="A133" i="2"/>
  <c r="A127" i="2"/>
  <c r="A128" i="2"/>
  <c r="A129" i="2"/>
  <c r="A130" i="2"/>
  <c r="A131" i="2"/>
  <c r="A132" i="2"/>
  <c r="A134" i="2"/>
  <c r="A135" i="2"/>
  <c r="A136" i="2"/>
  <c r="A137" i="2"/>
  <c r="A138" i="2"/>
  <c r="A140" i="2"/>
  <c r="A141" i="2"/>
  <c r="A269" i="2"/>
  <c r="A142" i="2"/>
  <c r="A143" i="2"/>
  <c r="A145" i="2"/>
  <c r="A146" i="2"/>
  <c r="A144" i="2"/>
  <c r="A147" i="2"/>
  <c r="A148" i="2"/>
  <c r="A158" i="2"/>
  <c r="A157" i="2"/>
  <c r="A163" i="2"/>
  <c r="A164" i="2"/>
  <c r="A165" i="2"/>
  <c r="A159" i="2"/>
  <c r="A162" i="2"/>
  <c r="A160" i="2"/>
  <c r="A161" i="2"/>
  <c r="A149" i="2"/>
  <c r="A150" i="2"/>
  <c r="A151" i="2"/>
  <c r="A152" i="2"/>
  <c r="A153" i="2"/>
  <c r="A154" i="2"/>
  <c r="A155" i="2"/>
  <c r="A156" i="2"/>
  <c r="A166" i="2"/>
  <c r="A168" i="2"/>
  <c r="A170" i="2"/>
  <c r="A169" i="2"/>
  <c r="A167" i="2"/>
  <c r="A171" i="2"/>
  <c r="A174" i="2"/>
  <c r="A172" i="2"/>
  <c r="A173" i="2"/>
  <c r="A175" i="2"/>
  <c r="A176" i="2"/>
  <c r="A177" i="2"/>
  <c r="A178" i="2"/>
  <c r="A179" i="2"/>
  <c r="A180" i="2"/>
  <c r="A181" i="2"/>
  <c r="A182" i="2"/>
  <c r="A183" i="2"/>
  <c r="A184" i="2"/>
  <c r="A186" i="2"/>
  <c r="A185" i="2"/>
  <c r="A187" i="2"/>
  <c r="A188" i="2"/>
  <c r="A189" i="2"/>
  <c r="A191" i="2"/>
  <c r="A190" i="2"/>
  <c r="A192" i="2"/>
  <c r="A197" i="2"/>
  <c r="A198" i="2"/>
  <c r="A199" i="2"/>
  <c r="A200" i="2"/>
  <c r="A204" i="2"/>
  <c r="A203" i="2"/>
  <c r="A201" i="2"/>
  <c r="A202" i="2"/>
  <c r="A205" i="2"/>
  <c r="A206" i="2"/>
  <c r="A207" i="2"/>
  <c r="A208" i="2"/>
  <c r="A209" i="2"/>
  <c r="A210" i="2"/>
  <c r="A211" i="2"/>
  <c r="A212" i="2"/>
  <c r="A213" i="2"/>
  <c r="A214" i="2"/>
  <c r="A215" i="2"/>
  <c r="A216" i="2"/>
  <c r="A217" i="2"/>
  <c r="A218" i="2"/>
  <c r="A219" i="2"/>
  <c r="A220" i="2"/>
  <c r="A222" i="2"/>
  <c r="A221" i="2"/>
  <c r="A223" i="2"/>
  <c r="A224" i="2"/>
  <c r="A225" i="2"/>
  <c r="A226" i="2"/>
  <c r="A227" i="2"/>
  <c r="A228" i="2"/>
  <c r="A231" i="2"/>
  <c r="A230" i="2"/>
  <c r="A232" i="2"/>
  <c r="A229" i="2"/>
  <c r="A233" i="2"/>
  <c r="A234" i="2"/>
  <c r="A235" i="2"/>
  <c r="A236" i="2"/>
  <c r="A237" i="2"/>
  <c r="A238" i="2"/>
  <c r="A239" i="2"/>
  <c r="A240" i="2"/>
  <c r="A241" i="2"/>
  <c r="A242" i="2"/>
  <c r="A243" i="2"/>
  <c r="A244" i="2"/>
  <c r="A245" i="2"/>
  <c r="A246" i="2"/>
  <c r="A249" i="2"/>
  <c r="A247" i="2"/>
  <c r="A248" i="2"/>
  <c r="A250" i="2"/>
  <c r="A251" i="2"/>
  <c r="A252" i="2"/>
  <c r="A253" i="2"/>
  <c r="A254" i="2"/>
  <c r="A255" i="2"/>
  <c r="A256" i="2"/>
  <c r="A257" i="2"/>
  <c r="A258" i="2"/>
  <c r="A259" i="2"/>
  <c r="A260" i="2"/>
  <c r="A261" i="2"/>
  <c r="A262" i="2"/>
  <c r="A263" i="2"/>
  <c r="A264" i="2"/>
  <c r="A265" i="2"/>
  <c r="A266" i="2"/>
  <c r="A267" i="2"/>
  <c r="A270" i="2"/>
  <c r="A271" i="2"/>
  <c r="A272" i="2"/>
  <c r="A281" i="2"/>
  <c r="A282" i="2"/>
  <c r="A283" i="2"/>
  <c r="A274" i="2"/>
  <c r="A273" i="2"/>
  <c r="A275" i="2"/>
  <c r="A280" i="2"/>
  <c r="A279" i="2"/>
  <c r="A278" i="2"/>
  <c r="A277" i="2"/>
  <c r="A276" i="2"/>
  <c r="A288" i="2"/>
  <c r="A289" i="2"/>
  <c r="A286" i="2"/>
  <c r="A287" i="2"/>
  <c r="A285" i="2"/>
  <c r="A284" i="2"/>
  <c r="A290" i="2"/>
  <c r="A292" i="2"/>
  <c r="A291" i="2"/>
  <c r="A293" i="2"/>
  <c r="A294" i="2"/>
  <c r="A295" i="2"/>
  <c r="A296" i="2"/>
  <c r="A297" i="2"/>
  <c r="A298" i="2"/>
  <c r="A299" i="2"/>
  <c r="A301" i="2"/>
  <c r="A300" i="2"/>
  <c r="A302" i="2"/>
  <c r="A303" i="2"/>
  <c r="A304" i="2"/>
  <c r="A305" i="2"/>
  <c r="A306" i="2"/>
  <c r="A307" i="2"/>
  <c r="A308" i="2"/>
  <c r="A312" i="2"/>
  <c r="A311" i="2"/>
  <c r="A309" i="2"/>
  <c r="A310" i="2"/>
  <c r="A313" i="2"/>
  <c r="A314" i="2"/>
  <c r="A315" i="2"/>
  <c r="A316" i="2"/>
  <c r="A317" i="2"/>
  <c r="A318" i="2"/>
  <c r="A320" i="2"/>
  <c r="A321" i="2"/>
  <c r="A327" i="2"/>
  <c r="A331" i="2"/>
  <c r="A330" i="2"/>
  <c r="A322" i="2"/>
  <c r="A328" i="2"/>
  <c r="A332" i="2"/>
  <c r="A333" i="2"/>
  <c r="A329" i="2"/>
  <c r="A334" i="2"/>
  <c r="A325" i="2"/>
  <c r="A335" i="2"/>
  <c r="A324" i="2"/>
  <c r="A323" i="2"/>
  <c r="A319" i="2"/>
  <c r="A326" i="2"/>
  <c r="A337" i="2"/>
  <c r="A338" i="2"/>
  <c r="A336" i="2"/>
  <c r="A340" i="2"/>
  <c r="A339" i="2"/>
  <c r="A341" i="2"/>
  <c r="A342" i="2"/>
  <c r="A343" i="2"/>
  <c r="A344" i="2"/>
  <c r="A345" i="2"/>
  <c r="A346" i="2"/>
  <c r="A347" i="2"/>
  <c r="A348" i="2"/>
  <c r="A353" i="2"/>
  <c r="A350" i="2"/>
  <c r="A349" i="2"/>
  <c r="A351" i="2"/>
  <c r="A352" i="2"/>
  <c r="A194" i="2"/>
  <c r="A195" i="2"/>
  <c r="A196" i="2"/>
  <c r="A354" i="2"/>
  <c r="A355" i="2"/>
  <c r="A356" i="2"/>
  <c r="A358" i="2"/>
  <c r="A357" i="2"/>
  <c r="A359" i="2"/>
  <c r="A360" i="2"/>
  <c r="A361" i="2"/>
  <c r="A362" i="2"/>
  <c r="A364" i="2"/>
  <c r="A363" i="2"/>
  <c r="A365" i="2"/>
  <c r="A366" i="2"/>
  <c r="A367" i="2"/>
  <c r="A368" i="2"/>
  <c r="A369" i="2"/>
  <c r="A370" i="2"/>
  <c r="A371" i="2"/>
  <c r="A372" i="2"/>
  <c r="A373" i="2"/>
  <c r="A374" i="2"/>
  <c r="A139" i="2"/>
  <c r="A375" i="2"/>
  <c r="A376" i="2"/>
  <c r="A377" i="2"/>
  <c r="A378" i="2"/>
  <c r="A379" i="2"/>
  <c r="A380" i="2"/>
  <c r="A381" i="2"/>
  <c r="A382" i="2"/>
  <c r="A383" i="2"/>
  <c r="A384" i="2"/>
  <c r="A387" i="2"/>
  <c r="A386" i="2"/>
  <c r="A385" i="2"/>
  <c r="A388" i="2"/>
  <c r="A389" i="2"/>
  <c r="A390" i="2"/>
  <c r="A391" i="2"/>
  <c r="A392" i="2"/>
  <c r="A393" i="2"/>
  <c r="A394" i="2"/>
  <c r="A395" i="2"/>
  <c r="A397" i="2"/>
  <c r="A398" i="2"/>
  <c r="A396" i="2"/>
  <c r="A402" i="2"/>
  <c r="A403" i="2"/>
  <c r="A404" i="2"/>
  <c r="A399" i="2"/>
  <c r="A400" i="2"/>
  <c r="A401" i="2"/>
  <c r="A405" i="2"/>
  <c r="I9" i="1" l="1"/>
  <c r="I10" i="1"/>
  <c r="I11" i="1"/>
  <c r="I12" i="1"/>
  <c r="I13" i="1"/>
  <c r="I14" i="1"/>
  <c r="I15" i="1"/>
  <c r="I16" i="1"/>
  <c r="I17" i="1"/>
  <c r="I18" i="1"/>
  <c r="I19" i="1"/>
  <c r="I20" i="1"/>
  <c r="I21" i="1"/>
  <c r="I22" i="1"/>
  <c r="I23" i="1"/>
  <c r="I24" i="1"/>
  <c r="I25" i="1"/>
  <c r="I26" i="1"/>
  <c r="I27" i="1"/>
  <c r="I28" i="1"/>
  <c r="I29" i="1"/>
  <c r="I30" i="1"/>
  <c r="I31" i="1"/>
  <c r="I32" i="1"/>
  <c r="I33" i="1"/>
  <c r="I34" i="1"/>
  <c r="I35" i="1"/>
  <c r="I36" i="1"/>
  <c r="I37" i="1"/>
  <c r="I38" i="1"/>
  <c r="I39" i="1"/>
  <c r="I40" i="1"/>
  <c r="I41" i="1"/>
  <c r="I42" i="1"/>
  <c r="I43" i="1"/>
  <c r="I44" i="1"/>
  <c r="I45" i="1"/>
  <c r="I46" i="1"/>
  <c r="I47" i="1"/>
  <c r="I48" i="1"/>
  <c r="I49" i="1"/>
  <c r="I50" i="1"/>
  <c r="I51" i="1"/>
  <c r="I52" i="1"/>
  <c r="I53" i="1"/>
  <c r="I54" i="1"/>
  <c r="I55" i="1"/>
  <c r="I56" i="1"/>
  <c r="I57" i="1"/>
  <c r="I58" i="1"/>
  <c r="I59" i="1"/>
  <c r="I60" i="1"/>
  <c r="I61" i="1"/>
  <c r="I62" i="1"/>
  <c r="I63" i="1"/>
  <c r="I64" i="1"/>
  <c r="I65" i="1"/>
  <c r="I66" i="1"/>
  <c r="I67" i="1"/>
  <c r="I68" i="1"/>
  <c r="I69" i="1"/>
  <c r="I70" i="1"/>
  <c r="I71" i="1"/>
  <c r="I72" i="1"/>
  <c r="I73" i="1"/>
  <c r="I74" i="1"/>
  <c r="I75" i="1"/>
  <c r="I76" i="1"/>
  <c r="I77" i="1"/>
  <c r="I78" i="1"/>
  <c r="I79" i="1"/>
  <c r="I80" i="1"/>
  <c r="I81" i="1"/>
  <c r="I82" i="1"/>
  <c r="I83" i="1"/>
  <c r="I84" i="1"/>
  <c r="I85" i="1"/>
  <c r="I86" i="1"/>
  <c r="I87" i="1"/>
  <c r="I88" i="1"/>
  <c r="I89" i="1"/>
  <c r="I90" i="1"/>
  <c r="I91" i="1"/>
  <c r="I92" i="1"/>
  <c r="I93" i="1"/>
  <c r="I94" i="1"/>
  <c r="I95" i="1"/>
  <c r="I96" i="1"/>
  <c r="I97" i="1"/>
  <c r="I98" i="1"/>
  <c r="I99" i="1"/>
  <c r="I100" i="1"/>
  <c r="I101" i="1"/>
  <c r="I102" i="1"/>
  <c r="I103" i="1"/>
  <c r="I104" i="1"/>
  <c r="I105" i="1"/>
  <c r="I106" i="1"/>
  <c r="I107" i="1"/>
  <c r="I108" i="1"/>
  <c r="I109" i="1"/>
  <c r="I110" i="1"/>
  <c r="I111" i="1"/>
  <c r="I112" i="1"/>
  <c r="I113" i="1"/>
  <c r="I114" i="1"/>
  <c r="I115" i="1"/>
  <c r="I116" i="1"/>
  <c r="I117" i="1"/>
  <c r="I118" i="1"/>
  <c r="I119" i="1"/>
  <c r="I120" i="1"/>
  <c r="I121" i="1"/>
  <c r="I122" i="1"/>
  <c r="I123" i="1"/>
  <c r="I124" i="1"/>
  <c r="I125" i="1"/>
  <c r="I126" i="1"/>
  <c r="I127" i="1"/>
  <c r="I128" i="1"/>
  <c r="I129" i="1"/>
  <c r="I130" i="1"/>
  <c r="I131" i="1"/>
  <c r="I132" i="1"/>
  <c r="I133" i="1"/>
  <c r="I134" i="1"/>
  <c r="I135" i="1"/>
  <c r="I136" i="1"/>
  <c r="I137" i="1"/>
  <c r="I138" i="1"/>
  <c r="I139" i="1"/>
  <c r="I140" i="1"/>
  <c r="I141" i="1"/>
  <c r="I142" i="1"/>
  <c r="I143" i="1"/>
  <c r="I144" i="1"/>
  <c r="I145" i="1"/>
  <c r="I146" i="1"/>
  <c r="I147" i="1"/>
  <c r="I148" i="1"/>
  <c r="I149" i="1"/>
  <c r="I150" i="1"/>
  <c r="I151" i="1"/>
  <c r="I152" i="1"/>
  <c r="I153" i="1"/>
  <c r="I154" i="1"/>
  <c r="I155" i="1"/>
  <c r="I156" i="1"/>
  <c r="I157" i="1"/>
  <c r="I158" i="1"/>
  <c r="I159" i="1"/>
  <c r="I160" i="1"/>
  <c r="I161" i="1"/>
  <c r="I162" i="1"/>
  <c r="I163" i="1"/>
  <c r="I164" i="1"/>
  <c r="I165" i="1"/>
  <c r="I166" i="1"/>
  <c r="I167" i="1"/>
  <c r="I168" i="1"/>
  <c r="I169" i="1"/>
  <c r="I170" i="1"/>
  <c r="I171" i="1"/>
  <c r="I172" i="1"/>
  <c r="I173" i="1"/>
  <c r="I174" i="1"/>
  <c r="I175" i="1"/>
  <c r="I176" i="1"/>
  <c r="I177" i="1"/>
  <c r="I178" i="1"/>
  <c r="I179" i="1"/>
  <c r="I180" i="1"/>
  <c r="I181" i="1"/>
  <c r="I182" i="1"/>
  <c r="I183" i="1"/>
  <c r="I184" i="1"/>
  <c r="I185" i="1"/>
  <c r="I186" i="1"/>
  <c r="I187" i="1"/>
  <c r="I188" i="1"/>
  <c r="I189" i="1"/>
  <c r="I190" i="1"/>
  <c r="I191" i="1"/>
  <c r="I192" i="1"/>
  <c r="I193" i="1"/>
  <c r="I194" i="1"/>
  <c r="I195" i="1"/>
  <c r="I196" i="1"/>
  <c r="I197" i="1"/>
  <c r="I198" i="1"/>
  <c r="I199" i="1"/>
  <c r="I200" i="1"/>
  <c r="I201" i="1"/>
  <c r="I202" i="1"/>
  <c r="I203" i="1"/>
  <c r="I204" i="1"/>
  <c r="I205" i="1"/>
  <c r="I206" i="1"/>
  <c r="I207" i="1"/>
  <c r="I208" i="1"/>
  <c r="I209" i="1"/>
  <c r="I210" i="1"/>
  <c r="I211" i="1"/>
  <c r="I212" i="1"/>
  <c r="I213" i="1"/>
  <c r="I214" i="1"/>
  <c r="I215" i="1"/>
  <c r="I216" i="1"/>
  <c r="I217" i="1"/>
  <c r="I218" i="1"/>
  <c r="I219" i="1"/>
  <c r="I220" i="1"/>
  <c r="I221" i="1"/>
  <c r="I222" i="1"/>
  <c r="I223" i="1"/>
  <c r="I224" i="1"/>
  <c r="I225" i="1"/>
  <c r="I226" i="1"/>
  <c r="I227" i="1"/>
  <c r="I228" i="1"/>
  <c r="I229" i="1"/>
  <c r="I230" i="1"/>
  <c r="I231" i="1"/>
  <c r="I232" i="1"/>
  <c r="I233" i="1"/>
  <c r="I234" i="1"/>
  <c r="I235" i="1"/>
  <c r="I236" i="1"/>
  <c r="I237" i="1"/>
  <c r="I238" i="1"/>
  <c r="I239" i="1"/>
  <c r="I240" i="1"/>
  <c r="I241" i="1"/>
  <c r="I242" i="1"/>
  <c r="I243" i="1"/>
  <c r="I244" i="1"/>
  <c r="I245" i="1"/>
  <c r="I246" i="1"/>
  <c r="I247" i="1"/>
  <c r="I248" i="1"/>
  <c r="I249" i="1"/>
  <c r="I250" i="1"/>
  <c r="I251" i="1"/>
  <c r="I252" i="1"/>
  <c r="I253" i="1"/>
  <c r="I254" i="1"/>
  <c r="I255" i="1"/>
  <c r="I256" i="1"/>
  <c r="I257" i="1"/>
  <c r="I258" i="1"/>
  <c r="I259" i="1"/>
  <c r="I260" i="1"/>
  <c r="I261" i="1"/>
  <c r="I262" i="1"/>
  <c r="I263" i="1"/>
  <c r="I264" i="1"/>
  <c r="I265" i="1"/>
  <c r="I266" i="1"/>
  <c r="I267" i="1"/>
  <c r="I268" i="1"/>
  <c r="I269" i="1"/>
  <c r="I270" i="1"/>
  <c r="I271" i="1"/>
  <c r="I272" i="1"/>
  <c r="I273" i="1"/>
  <c r="I274" i="1"/>
  <c r="I275" i="1"/>
  <c r="I276" i="1"/>
  <c r="I277" i="1"/>
  <c r="I278" i="1"/>
  <c r="I279" i="1"/>
  <c r="I280" i="1"/>
  <c r="I281" i="1"/>
  <c r="I282" i="1"/>
  <c r="I283" i="1"/>
  <c r="I284" i="1"/>
  <c r="I285" i="1"/>
  <c r="I286" i="1"/>
  <c r="I287" i="1"/>
  <c r="I288" i="1"/>
  <c r="I289" i="1"/>
  <c r="I290" i="1"/>
  <c r="I291" i="1"/>
  <c r="I292" i="1"/>
  <c r="I293" i="1"/>
  <c r="I294" i="1"/>
  <c r="I295" i="1"/>
  <c r="I296" i="1"/>
  <c r="I297" i="1"/>
  <c r="I298" i="1"/>
  <c r="I299" i="1"/>
  <c r="I300" i="1"/>
  <c r="I301" i="1"/>
  <c r="I302" i="1"/>
  <c r="I303" i="1"/>
  <c r="I304" i="1"/>
  <c r="I305" i="1"/>
  <c r="I306" i="1"/>
  <c r="I307" i="1"/>
  <c r="I308" i="1"/>
  <c r="I309" i="1"/>
  <c r="I310" i="1"/>
  <c r="I311" i="1"/>
  <c r="I312" i="1"/>
  <c r="I313" i="1"/>
  <c r="I314" i="1"/>
  <c r="I315" i="1"/>
  <c r="I316" i="1"/>
  <c r="I317" i="1"/>
  <c r="I318" i="1"/>
  <c r="I319" i="1"/>
  <c r="I320" i="1"/>
  <c r="I321" i="1"/>
  <c r="I322" i="1"/>
  <c r="I323" i="1"/>
  <c r="I324" i="1"/>
  <c r="I325" i="1"/>
  <c r="I326" i="1"/>
  <c r="I327" i="1"/>
  <c r="I328" i="1"/>
  <c r="I329" i="1"/>
  <c r="I330" i="1"/>
  <c r="I331" i="1"/>
  <c r="I332" i="1"/>
  <c r="I333" i="1"/>
  <c r="I334" i="1"/>
  <c r="I335" i="1"/>
  <c r="I336" i="1"/>
  <c r="I337" i="1"/>
  <c r="I338" i="1"/>
  <c r="I339" i="1"/>
  <c r="I340" i="1"/>
  <c r="I341" i="1"/>
  <c r="I342" i="1"/>
  <c r="I343" i="1"/>
  <c r="I344" i="1"/>
  <c r="I345" i="1"/>
  <c r="I346" i="1"/>
  <c r="I347" i="1"/>
  <c r="I348" i="1"/>
  <c r="I349" i="1"/>
  <c r="I350" i="1"/>
  <c r="I351" i="1"/>
  <c r="I352" i="1"/>
  <c r="I353" i="1"/>
  <c r="I354" i="1"/>
  <c r="I355" i="1"/>
  <c r="I356" i="1"/>
  <c r="I357" i="1"/>
  <c r="I358" i="1"/>
  <c r="I359" i="1"/>
  <c r="I360" i="1"/>
  <c r="I361" i="1"/>
  <c r="I362" i="1"/>
  <c r="I363" i="1"/>
  <c r="I364" i="1"/>
  <c r="I365" i="1"/>
  <c r="I366" i="1"/>
  <c r="I367" i="1"/>
  <c r="I368" i="1"/>
  <c r="I369" i="1"/>
  <c r="I370" i="1"/>
  <c r="I371" i="1"/>
  <c r="I372" i="1"/>
  <c r="I373" i="1"/>
  <c r="I374" i="1"/>
  <c r="I375" i="1"/>
  <c r="I376" i="1"/>
  <c r="I377" i="1"/>
  <c r="I378" i="1"/>
  <c r="I379" i="1"/>
  <c r="I380" i="1"/>
  <c r="I381" i="1"/>
  <c r="I382" i="1"/>
  <c r="I383" i="1"/>
  <c r="I384" i="1"/>
  <c r="I385" i="1"/>
  <c r="I386" i="1"/>
  <c r="I387" i="1"/>
  <c r="I388" i="1"/>
  <c r="I389" i="1"/>
  <c r="I390" i="1"/>
  <c r="I391" i="1"/>
  <c r="I392" i="1"/>
  <c r="I393" i="1"/>
  <c r="I394" i="1"/>
  <c r="I395" i="1"/>
  <c r="I396" i="1"/>
  <c r="I397" i="1"/>
  <c r="I398" i="1"/>
  <c r="I399" i="1"/>
  <c r="I400" i="1"/>
  <c r="I401" i="1"/>
  <c r="I402" i="1"/>
  <c r="I403" i="1"/>
  <c r="I404" i="1"/>
  <c r="I405" i="1"/>
  <c r="I406" i="1"/>
  <c r="I407" i="1"/>
  <c r="I408" i="1"/>
  <c r="I409" i="1"/>
  <c r="I410" i="1"/>
  <c r="I411" i="1"/>
  <c r="I412" i="1"/>
  <c r="I413" i="1"/>
  <c r="I414" i="1"/>
  <c r="I415" i="1"/>
  <c r="I416" i="1"/>
  <c r="I417" i="1"/>
  <c r="I418" i="1"/>
  <c r="I419" i="1"/>
  <c r="I420" i="1"/>
  <c r="I421" i="1"/>
  <c r="I422" i="1"/>
  <c r="I423" i="1"/>
  <c r="I424" i="1"/>
  <c r="I425" i="1"/>
  <c r="I426" i="1"/>
  <c r="I427" i="1"/>
  <c r="I428" i="1"/>
  <c r="I429" i="1"/>
  <c r="I430" i="1"/>
  <c r="I431" i="1"/>
  <c r="I432" i="1"/>
  <c r="I433" i="1"/>
  <c r="I434" i="1"/>
  <c r="I435" i="1"/>
  <c r="I436" i="1"/>
  <c r="I437" i="1"/>
  <c r="I438" i="1"/>
  <c r="I439" i="1"/>
  <c r="I440" i="1"/>
  <c r="I441" i="1"/>
  <c r="I442" i="1"/>
  <c r="I443" i="1"/>
  <c r="I444" i="1"/>
  <c r="I445" i="1"/>
  <c r="I446" i="1"/>
  <c r="I447" i="1"/>
  <c r="I448" i="1"/>
  <c r="I449" i="1"/>
  <c r="I450" i="1"/>
  <c r="I451" i="1"/>
  <c r="I452" i="1"/>
  <c r="I453" i="1"/>
  <c r="I454" i="1"/>
  <c r="I455" i="1"/>
  <c r="I456" i="1"/>
  <c r="I457" i="1"/>
  <c r="I458" i="1"/>
  <c r="I459" i="1"/>
  <c r="I460" i="1"/>
  <c r="I461" i="1"/>
  <c r="I462" i="1"/>
  <c r="I463" i="1"/>
  <c r="I464" i="1"/>
  <c r="I465" i="1"/>
  <c r="I466" i="1"/>
  <c r="I467" i="1"/>
  <c r="I468" i="1"/>
  <c r="I469" i="1"/>
  <c r="I470" i="1"/>
  <c r="I471" i="1"/>
  <c r="I472" i="1"/>
  <c r="I473" i="1"/>
  <c r="I474" i="1"/>
  <c r="I475" i="1"/>
  <c r="I476" i="1"/>
  <c r="I477" i="1"/>
  <c r="I478" i="1"/>
  <c r="I479" i="1"/>
  <c r="I480" i="1"/>
  <c r="I481" i="1"/>
  <c r="I482" i="1"/>
  <c r="I483" i="1"/>
  <c r="I484" i="1"/>
  <c r="I485" i="1"/>
  <c r="I486" i="1"/>
  <c r="I487" i="1"/>
  <c r="I488" i="1"/>
  <c r="I489" i="1"/>
  <c r="I490" i="1"/>
  <c r="I491" i="1"/>
  <c r="I492" i="1"/>
  <c r="I493" i="1"/>
  <c r="I494" i="1"/>
  <c r="I495" i="1"/>
  <c r="I496" i="1"/>
  <c r="I497" i="1"/>
  <c r="I498" i="1"/>
  <c r="I499" i="1"/>
  <c r="I500" i="1"/>
  <c r="I501" i="1"/>
  <c r="I502" i="1"/>
  <c r="I503" i="1"/>
  <c r="I504" i="1"/>
  <c r="I505" i="1"/>
  <c r="I506" i="1"/>
  <c r="I507" i="1"/>
  <c r="I508" i="1"/>
  <c r="I509" i="1"/>
  <c r="I510" i="1"/>
  <c r="I511" i="1"/>
  <c r="I512" i="1"/>
  <c r="I513" i="1"/>
  <c r="I514" i="1"/>
  <c r="I515" i="1"/>
  <c r="I516" i="1"/>
  <c r="I517" i="1"/>
  <c r="I518" i="1"/>
  <c r="I519" i="1"/>
  <c r="I520" i="1"/>
  <c r="I521" i="1"/>
  <c r="I522" i="1"/>
  <c r="I523" i="1"/>
  <c r="I524" i="1"/>
  <c r="I525" i="1"/>
  <c r="I526" i="1"/>
  <c r="I527" i="1"/>
  <c r="I528" i="1"/>
  <c r="I529" i="1"/>
  <c r="I530" i="1"/>
  <c r="I531" i="1"/>
  <c r="I532" i="1"/>
  <c r="I533" i="1"/>
  <c r="I534" i="1"/>
  <c r="I535" i="1"/>
  <c r="I536" i="1"/>
  <c r="I537" i="1"/>
  <c r="I538" i="1"/>
  <c r="I539" i="1"/>
  <c r="I540" i="1"/>
  <c r="I541" i="1"/>
  <c r="I542" i="1"/>
  <c r="I543" i="1"/>
  <c r="I544" i="1"/>
  <c r="I545" i="1"/>
  <c r="I546" i="1"/>
  <c r="I547" i="1"/>
  <c r="I548" i="1"/>
  <c r="I549" i="1"/>
  <c r="I550" i="1"/>
  <c r="I551" i="1"/>
  <c r="I552" i="1"/>
  <c r="I553" i="1"/>
  <c r="I554" i="1"/>
  <c r="I555" i="1"/>
  <c r="I556" i="1"/>
  <c r="I557" i="1"/>
  <c r="I558" i="1"/>
  <c r="I559" i="1"/>
  <c r="I560" i="1"/>
  <c r="I561" i="1"/>
  <c r="I562" i="1"/>
  <c r="I563" i="1"/>
  <c r="I564" i="1"/>
  <c r="I565" i="1"/>
  <c r="I566" i="1"/>
  <c r="I567" i="1"/>
  <c r="I568" i="1"/>
  <c r="I569" i="1"/>
  <c r="I570" i="1"/>
  <c r="I571" i="1"/>
  <c r="I572" i="1"/>
  <c r="I573" i="1"/>
  <c r="I574" i="1"/>
  <c r="I575" i="1"/>
  <c r="I576" i="1"/>
  <c r="I577" i="1"/>
  <c r="I578" i="1"/>
  <c r="I579" i="1"/>
  <c r="I580" i="1"/>
  <c r="I581" i="1"/>
  <c r="I582" i="1"/>
  <c r="I583" i="1"/>
  <c r="I584" i="1"/>
  <c r="I585" i="1"/>
  <c r="I586" i="1"/>
  <c r="I587" i="1"/>
  <c r="I588" i="1"/>
  <c r="I589" i="1"/>
  <c r="I590" i="1"/>
  <c r="I591" i="1"/>
  <c r="I592" i="1"/>
  <c r="I593" i="1"/>
  <c r="I594" i="1"/>
  <c r="I595" i="1"/>
  <c r="I596" i="1"/>
  <c r="I597" i="1"/>
  <c r="I598" i="1"/>
  <c r="I599" i="1"/>
  <c r="I600" i="1"/>
  <c r="I601" i="1"/>
  <c r="I602" i="1"/>
  <c r="I603" i="1"/>
  <c r="I604" i="1"/>
  <c r="I605" i="1"/>
  <c r="I606" i="1"/>
  <c r="I607" i="1"/>
  <c r="I608" i="1"/>
  <c r="I609" i="1"/>
  <c r="I610" i="1"/>
  <c r="I611" i="1"/>
  <c r="I612" i="1"/>
  <c r="I613" i="1"/>
  <c r="I614" i="1"/>
  <c r="I615" i="1"/>
  <c r="I616" i="1"/>
  <c r="I617" i="1"/>
  <c r="I618" i="1"/>
  <c r="I619" i="1"/>
  <c r="I620" i="1"/>
  <c r="I621" i="1"/>
  <c r="I622" i="1"/>
  <c r="I623" i="1"/>
  <c r="I624" i="1"/>
  <c r="I625" i="1"/>
  <c r="I626" i="1"/>
  <c r="I627" i="1"/>
  <c r="I628" i="1"/>
  <c r="I629" i="1"/>
  <c r="I630" i="1"/>
  <c r="I631" i="1"/>
  <c r="I632" i="1"/>
  <c r="I633" i="1"/>
  <c r="I634" i="1"/>
  <c r="I635" i="1"/>
  <c r="I636" i="1"/>
  <c r="I637" i="1"/>
  <c r="I638" i="1"/>
  <c r="I639" i="1"/>
  <c r="I640" i="1"/>
  <c r="I641" i="1"/>
  <c r="I642" i="1"/>
  <c r="I643" i="1"/>
  <c r="I644" i="1"/>
  <c r="I645" i="1"/>
  <c r="I646" i="1"/>
  <c r="I647" i="1"/>
  <c r="I648" i="1"/>
  <c r="I649" i="1"/>
  <c r="I650" i="1"/>
  <c r="I651" i="1"/>
  <c r="I652" i="1"/>
  <c r="I653" i="1"/>
  <c r="I654" i="1"/>
  <c r="I655" i="1"/>
  <c r="I656" i="1"/>
  <c r="I657" i="1"/>
  <c r="I658" i="1"/>
  <c r="I659" i="1"/>
  <c r="I660" i="1"/>
  <c r="I661" i="1"/>
  <c r="I662" i="1"/>
  <c r="I663" i="1"/>
  <c r="I664" i="1"/>
  <c r="I665" i="1"/>
  <c r="I666" i="1"/>
  <c r="I667" i="1"/>
  <c r="I668" i="1"/>
  <c r="I669" i="1"/>
  <c r="I670" i="1"/>
  <c r="I671" i="1"/>
  <c r="I672" i="1"/>
  <c r="I673" i="1"/>
  <c r="I674" i="1"/>
  <c r="I675" i="1"/>
  <c r="I676" i="1"/>
  <c r="I677" i="1"/>
  <c r="I678" i="1"/>
  <c r="I679" i="1"/>
  <c r="I680" i="1"/>
  <c r="I681" i="1"/>
  <c r="I682" i="1"/>
  <c r="I683" i="1"/>
  <c r="I684" i="1"/>
  <c r="I685" i="1"/>
  <c r="I686" i="1"/>
  <c r="I687" i="1"/>
  <c r="I688" i="1"/>
  <c r="I689" i="1"/>
  <c r="I690" i="1"/>
  <c r="I691" i="1"/>
  <c r="I692" i="1"/>
  <c r="I693" i="1"/>
  <c r="I694" i="1"/>
  <c r="I695" i="1"/>
  <c r="I696" i="1"/>
  <c r="I697" i="1"/>
  <c r="I698" i="1"/>
  <c r="I699" i="1"/>
  <c r="I700" i="1"/>
  <c r="I701" i="1"/>
  <c r="I702" i="1"/>
  <c r="I703" i="1"/>
  <c r="I704" i="1"/>
  <c r="I705" i="1"/>
  <c r="I706" i="1"/>
  <c r="I707" i="1"/>
  <c r="I708" i="1"/>
  <c r="I709" i="1"/>
  <c r="I710" i="1"/>
  <c r="I711" i="1"/>
  <c r="I712" i="1"/>
  <c r="I713" i="1"/>
  <c r="I714" i="1"/>
  <c r="I715" i="1"/>
  <c r="I716" i="1"/>
  <c r="I717" i="1"/>
  <c r="I718" i="1"/>
  <c r="I719" i="1"/>
  <c r="I720" i="1"/>
  <c r="I721" i="1"/>
  <c r="I722" i="1"/>
  <c r="I723" i="1"/>
  <c r="I724" i="1"/>
  <c r="I725" i="1"/>
  <c r="I726" i="1"/>
  <c r="I727" i="1"/>
  <c r="I728" i="1"/>
  <c r="I729" i="1"/>
  <c r="I730" i="1"/>
  <c r="I731" i="1"/>
  <c r="I732" i="1"/>
  <c r="I733" i="1"/>
  <c r="I8" i="1"/>
  <c r="D3" i="2" l="1"/>
</calcChain>
</file>

<file path=xl/sharedStrings.xml><?xml version="1.0" encoding="utf-8"?>
<sst xmlns="http://schemas.openxmlformats.org/spreadsheetml/2006/main" count="4967" uniqueCount="1699">
  <si>
    <t>Programme</t>
  </si>
  <si>
    <t>Catégorie</t>
  </si>
  <si>
    <t xml:space="preserve">Article </t>
  </si>
  <si>
    <t xml:space="preserve">Description </t>
  </si>
  <si>
    <t>Quantité</t>
  </si>
  <si>
    <t>Coût unitaire (Hors taxes)</t>
  </si>
  <si>
    <t xml:space="preserve">Durée de vie </t>
  </si>
  <si>
    <t>Compétence principale</t>
  </si>
  <si>
    <t>Local</t>
  </si>
  <si>
    <t>Coût total</t>
  </si>
  <si>
    <t>Nom du programme</t>
  </si>
  <si>
    <t>Nom de catégorie</t>
  </si>
  <si>
    <t>N° de catégorie</t>
  </si>
  <si>
    <t>Taux de remplacement annuel (%)</t>
  </si>
  <si>
    <t>Coût unitaire (hors taxes)</t>
  </si>
  <si>
    <t>LISTE COMPLÈTE DES RESSOURCES MATÉRIELLES QUE LA CS DOIT POSSÉDER POUR OFFRIR LE PROGRAMME D'ÉTUDES</t>
  </si>
  <si>
    <t>LISTE COMPLÈTE DU MOBILIER, APPAREILLAGE ET OUTILLAGE QUE LA CS DOIT POSSÉDER POUR OFFRIR LE PROGRAMME D'ÉTUDES</t>
  </si>
  <si>
    <t>Mobilier</t>
  </si>
  <si>
    <t>Armoire</t>
  </si>
  <si>
    <t xml:space="preserve">      </t>
  </si>
  <si>
    <t>Classeur</t>
  </si>
  <si>
    <t>Établi</t>
  </si>
  <si>
    <t>Étagère</t>
  </si>
  <si>
    <t>Agrafeuse</t>
  </si>
  <si>
    <t xml:space="preserve">Boyau </t>
  </si>
  <si>
    <t>Carde à lime</t>
  </si>
  <si>
    <t>Entonnoir</t>
  </si>
  <si>
    <t>Épurateur</t>
  </si>
  <si>
    <t>Étau</t>
  </si>
  <si>
    <t>Grattoir</t>
  </si>
  <si>
    <t>Imprimante</t>
  </si>
  <si>
    <t>Lampe</t>
  </si>
  <si>
    <t>Ordinateur</t>
  </si>
  <si>
    <t>Pince-étau</t>
  </si>
  <si>
    <t>Tournevis</t>
  </si>
  <si>
    <t>Tous</t>
  </si>
  <si>
    <t>11,12,13,14</t>
  </si>
  <si>
    <t>At</t>
  </si>
  <si>
    <t>Cl</t>
  </si>
  <si>
    <t>Taille-crayon</t>
  </si>
  <si>
    <t>Cl, At</t>
  </si>
  <si>
    <t>MÉCANIQUE DE VÉHICULES DE LOISIR ET D'ÉQUIPEMENT LÉGER - DEP 5367</t>
  </si>
  <si>
    <t>Mécanique de véhicules de loisir et d'équipement léger</t>
  </si>
  <si>
    <t xml:space="preserve">Longue-portée, portée de 16"      </t>
  </si>
  <si>
    <t>Bp</t>
  </si>
  <si>
    <t>Robuste, pour agrafes de 5/8", 3/4" 15/16",  capacité de 240 feuilles</t>
  </si>
  <si>
    <t xml:space="preserve">Robuste, pour usage intensif,  capacité 105 agrafes, standard    </t>
  </si>
  <si>
    <t>Bp, La, Cl</t>
  </si>
  <si>
    <t xml:space="preserve">À papeterie, en métal, 36" x 20" x  72", munie de 5 tablettes ajustables à tous les 2".    </t>
  </si>
  <si>
    <t>Cl, La, Bp,</t>
  </si>
  <si>
    <t xml:space="preserve">Matières inflammables, cap. 205 litres, paroi  double de 50 mm avec isolation en fibre, const. tô  d'acier de cal. 18, dim. : 112 x 48 x 168 cm h.  </t>
  </si>
  <si>
    <t>Es, At</t>
  </si>
  <si>
    <t xml:space="preserve">Pour ranger des clés, capacité de rangement pour 75 clés, modèle mural,  dimensions : 273 mm x 95 mm x 425 mm haut.    </t>
  </si>
  <si>
    <t>Boîte</t>
  </si>
  <si>
    <t xml:space="preserve">En carton, pour classement de pièces, à assembler, par ensemble de 50 </t>
  </si>
  <si>
    <t>La, At, Ma,</t>
  </si>
  <si>
    <t>Bureau</t>
  </si>
  <si>
    <t xml:space="preserve">Pour enseignant, 2 tiroirs-utilité à gauche et un tiroir-classeur à  droite, dimensions : 152 cm x 76 cm .    </t>
  </si>
  <si>
    <t>Bp, Cl, La</t>
  </si>
  <si>
    <t>Ma</t>
  </si>
  <si>
    <t>Cabinet</t>
  </si>
  <si>
    <t xml:space="preserve">Cabinet 11 tiroirs de 91 x 61 x 152 cm, divisions  de hauteurs variables, soit : 2 x 76 mm, 2 x 102  mm, 4 x 127 mm, 2 x 152 mm et 1 x 203 mm.  </t>
  </si>
  <si>
    <t xml:space="preserve">De sécurité, avec boîtes, 96,5 cm x 61 cm x 183 cm en acier  soudé cal. 16, portes 100 mm profond, comprend  120 boîtes de rang. en plastique dimen. diverses.  </t>
  </si>
  <si>
    <t>At, La, Cl</t>
  </si>
  <si>
    <t>Pour laboratoire d'électricité, 2 tiroirs et 1 porte de 46 cm x 53,5 cm  x 81,5 cm de haut sur une base de 20,3 cm.    Pour compléter les établis.</t>
  </si>
  <si>
    <t>La</t>
  </si>
  <si>
    <t>Calculatrice</t>
  </si>
  <si>
    <t xml:space="preserve">Compacte, avec imprimante, portative, rechargeable, incluant chargeur, papier  38 mm, rouleau encreur.    </t>
  </si>
  <si>
    <t>Chaise</t>
  </si>
  <si>
    <t xml:space="preserve">Pour élève, en polypropylène, modèle empilable en polypropylène monopièce avec  cadre chromé robuste, couleur au choix.    </t>
  </si>
  <si>
    <t>Cl, La, Lr</t>
  </si>
  <si>
    <t xml:space="preserve">Pour enseignant, base robuste à 5 branches, siège et dossier bas  moulés, dossier réglable, accoudoirs, réglage  manuel de la hauteur.  </t>
  </si>
  <si>
    <t>La, Cl</t>
  </si>
  <si>
    <t xml:space="preserve">Chariot </t>
  </si>
  <si>
    <t xml:space="preserve">Mobile, modèle à 3 tablettes, roulettes de 10 cm directionnelles, construction  robuste usage général, 75 cm x 50,5 cm x 69 cm.    </t>
  </si>
  <si>
    <t>Cl, La, Ra</t>
  </si>
  <si>
    <t>Mobile, pour ordinateur</t>
  </si>
  <si>
    <t>Bp, Lr</t>
  </si>
  <si>
    <t xml:space="preserve">Format légal, 4 tiroirs, en acier robuste, tiroirs montés sur roulettes et  incluant le syst. permettant de verrouiller tous l  tiroirs,  71 cm de profondeur.  </t>
  </si>
  <si>
    <t>Bp,</t>
  </si>
  <si>
    <t xml:space="preserve">Corbeille </t>
  </si>
  <si>
    <t xml:space="preserve">À papier, en plastique, résistant aux incendies, approuvé UL, dimensions:  41 cm x 21 cm x 35,6 cm.    </t>
  </si>
  <si>
    <t>Bp, La, Cl,</t>
  </si>
  <si>
    <t>Dévidoir</t>
  </si>
  <si>
    <t>Pour ruban gommé</t>
  </si>
  <si>
    <t xml:space="preserve">Écran </t>
  </si>
  <si>
    <t xml:space="preserve">De soudage, 102 cm x 71 cm x 76 à 85 cm haut (ajust.), écran  pour éclaboussures 30 cm de haut, support et  rideau de 112 cm x 264 cm contre rayonnements.  </t>
  </si>
  <si>
    <t>So</t>
  </si>
  <si>
    <t>En métal, 122 cm x 61 cm x 221 cm, muni de 5  tablettes avec renfort soudé de 20,6 mm x 102 mm  18 ga, base avant de 5,1 cm et équerres de renfort  Voir plan modèle 6.</t>
  </si>
  <si>
    <t>Ra</t>
  </si>
  <si>
    <t>En métal, 122 cm x 61 cm x 221 cm, muni de 6  tablettes avec renfort soudé de 20,6 mm x 102 mm  18 ga, base avant de 5,1 cm et équerres de renfort   Voir plan modèle 7.</t>
  </si>
  <si>
    <t>En métal, pour magasin, 91 x 46 x 221 cm  comprenant 11 tablettes acier  20 ga, 32 tiroirs métal munis de 6 diviseurs, 4  diviseurs de tablette, base et équerre de support</t>
  </si>
  <si>
    <t xml:space="preserve">En métal, pour magasin, 91 x 46 x 221 cm, comprenant 11 tablettes acier  20 ga, 2 unités 18 tiroirs métal et 36 diviseurs,  4 diviseurs de tablette, base et équerre de suppor </t>
  </si>
  <si>
    <t>En métal, pour magasin, 91 x 61 x 99 cm, muni de  4 tablettes acier 18 ga, haut de 91 x 46 x 122 cm  muni de 4 tablettes acier 18 ga, portes verrouilable</t>
  </si>
  <si>
    <t>En métal, pour magasin, dimensions : 91 cm x 46 cm x 221 cm,  comprenant 11 tablettes en acier 20 ga, base avant  et de côté de 51 mm de haut</t>
  </si>
  <si>
    <t>Garde-robe</t>
  </si>
  <si>
    <t xml:space="preserve">En métal, dimensions: 76,2 cm x 50,8 cm x 128,88 cm de  haut (36" x 20" x 72"), muni d'une tablette  ajustable et d'un support pour cintres.  </t>
  </si>
  <si>
    <t>Lutrin</t>
  </si>
  <si>
    <t>24" x 36" pour  classe en remplacement du bureau enseignant</t>
  </si>
  <si>
    <t xml:space="preserve">Perforateur </t>
  </si>
  <si>
    <t xml:space="preserve">À papier, robuste, jusqu'à 50 feuilles, 3 têtes  ajustables.    </t>
  </si>
  <si>
    <t xml:space="preserve">Présentoir </t>
  </si>
  <si>
    <t>À revues, à fixer au mur, dimensions : 25 cm x 10,5 cm x 166 cm de haut.</t>
  </si>
  <si>
    <t>Lr, Bp</t>
  </si>
  <si>
    <t xml:space="preserve">Table </t>
  </si>
  <si>
    <t xml:space="preserve">De soudage, dimensions: 102 cm x 71 cm x 76 cm haut  (ajustable jusqu'à 33 1/2"), écran pour  éclaboussures de 12" de haut.  </t>
  </si>
  <si>
    <t>De travail, construction en acier robuste avec dessus en chêne  laminé, niveleurs de patte, hauteur ajustable de 76 cm x 152 cm</t>
  </si>
  <si>
    <t>De travail, dessus laminé fini noyer avec pattes chromées de  32 mm carré, bordure en métal de 28,6 mm pour  plus de solidité, 76 cm x 152 cm</t>
  </si>
  <si>
    <t>La, Lr</t>
  </si>
  <si>
    <t>De travail, dessus laminé fini noyer avec pattes chromées de  32 mm carré, bordure en métal de 28,6 pour plus  de solidité, hauteur de 76 cm x 183 cm</t>
  </si>
  <si>
    <t>D'ordinateur, sur roulettes, tablette escamotable pour clavier et souris,  compartiment pour ordinateur de 216 mm x 508  mm, dim. de la table : 122 cm x 61 cm x 76,2 cm.  Pour ordinateur IBM ou compatible.</t>
  </si>
  <si>
    <t>22,24,18</t>
  </si>
  <si>
    <t>Lr</t>
  </si>
  <si>
    <t>Tableau</t>
  </si>
  <si>
    <t>Interactif, avec accessoires</t>
  </si>
  <si>
    <t>cl</t>
  </si>
  <si>
    <t>Tabouret</t>
  </si>
  <si>
    <t xml:space="preserve">Pivotant, hauteur réglable de 56 cm à 71 cm, diamètre du  siège de 35,5 cm.    </t>
  </si>
  <si>
    <t>Usage industriel, struct. acier soudé de 25,4 mm  dia., piètement 5 branches et appui-pied circulai-  re de 19 mm x 43,2 cm de dia., hauteur réglable.</t>
  </si>
  <si>
    <t>Lr, Bp, Ma</t>
  </si>
  <si>
    <t>Tranche-papier</t>
  </si>
  <si>
    <t>Modèle robuste et sécuritaire, poignée en métal,  échelle graduée mm et pouces, pieds antidérapants,  planche de 1,9 cm x 61 cm, aiguisage automatique</t>
  </si>
  <si>
    <t>Appareillage et outillage</t>
  </si>
  <si>
    <t xml:space="preserve">Accessoire </t>
  </si>
  <si>
    <t>Pour tracteur de jardin, bac ramasseur d'herbe à deux sacs, capacité 6,5  boisseaux</t>
  </si>
  <si>
    <t>At, Ra</t>
  </si>
  <si>
    <t>Pour tracteur de jardin, bac ramasseur d'herbe à trois sacs, capacité 10,0  boisseaux</t>
  </si>
  <si>
    <t>Pour tracteur de jardin, balais rotatif pour montage à l'avant et muni d'un  réglage angulaire hydraulique</t>
  </si>
  <si>
    <t xml:space="preserve">Pour tracteur de jardin, tablier de coupe de 152 mm.      </t>
  </si>
  <si>
    <t>Adaptateur</t>
  </si>
  <si>
    <t>Augmentateur, 1/2" à 3/4"</t>
  </si>
  <si>
    <t>Augmentateur, 1/4" à 3/8"</t>
  </si>
  <si>
    <t>Augmentateur, 3/8" à 1/2"</t>
  </si>
  <si>
    <t>Co</t>
  </si>
  <si>
    <t>Réducteur, 1/2" à 3/8"</t>
  </si>
  <si>
    <t>Réducteur, 3/8" à 1/4"</t>
  </si>
  <si>
    <t>Affûteuse</t>
  </si>
  <si>
    <t xml:space="preserve">De chaîne de scie, modèle industriel, moteur 120 V angles ajustables, meules de 127 mm de 3,18 mm, 4,76 mm,  6,35  mm et 7,94 mm d'épaisseur avec trou de 12,7 mm.  </t>
  </si>
  <si>
    <t>Aléseuse</t>
  </si>
  <si>
    <t>Avec pierre pour cylindre, de 35 mm à 105 mm de diamètre, support et jeu  de pierres pour cylindres de fonte et d'aluminium, par ensemble de 3</t>
  </si>
  <si>
    <t xml:space="preserve">Expansible, à main, H-1 à H-11, soit 9,5 mm à 27 mm.      </t>
  </si>
  <si>
    <t>Pour cylindre, profondeur d'alésage : 175 mm, vitesse de coupe; 420tr/min, vitesse d'alimentation: 25,4 mm/min, moteur 0,25 kW, 115 V une phase avec acc. , 38 à 70 mm</t>
  </si>
  <si>
    <t xml:space="preserve">Pour cylindre, table pour aléseuse avec accessoires standards et  accessoires pour la fixation des petits moteurs à   table d'alésage.  </t>
  </si>
  <si>
    <t>Alternateur</t>
  </si>
  <si>
    <t xml:space="preserve">À régulateur, système à stator interne pour moteurs utilisés sur  les équipements de jardin.    </t>
  </si>
  <si>
    <t xml:space="preserve">À régulation externe, modèles utilisés sur les tracteurs de jardin,  capacité de 12 volts, 150 Watts, unité avec  entraînement par courroie.  </t>
  </si>
  <si>
    <t xml:space="preserve">Stator, modèles variés de diverses capacités et de  différentes marques, montage interne du volant  moteur, utilisés sur les équipements de jardin.  </t>
  </si>
  <si>
    <t>Appareil à décoller les pneus</t>
  </si>
  <si>
    <t xml:space="preserve">Accessoire nécessaire pour roues de tracteur,  tondeuse à siège et autres de ce type.    </t>
  </si>
  <si>
    <t>Appareil à démonter les pneus</t>
  </si>
  <si>
    <t xml:space="preserve">Manuel, pour tous types de jantes, avec  accessoires.    </t>
  </si>
  <si>
    <t xml:space="preserve">Moteur 3/4 HP 220V 1 phase 60 cycles, permet  démontage et remontage des pneus, comprend tous  les acc. tel: régulateur d'air, lubrificateur, etc  </t>
  </si>
  <si>
    <t>Appareil de diagnostic</t>
  </si>
  <si>
    <t>Pour véhicules de loisir, scanner pour véhicules de loisir</t>
  </si>
  <si>
    <t>21,22,23,24,25</t>
  </si>
  <si>
    <t>ma</t>
  </si>
  <si>
    <t>Appareil de lavage</t>
  </si>
  <si>
    <t xml:space="preserve">Sous pression, type pistolet mélangeur d'eau et pression d'air ajustable, avec adaptateurs.    </t>
  </si>
  <si>
    <t>Ma, Lv</t>
  </si>
  <si>
    <t>Aspirateur</t>
  </si>
  <si>
    <t xml:space="preserve">Mobile, avec accessoires, pour débris sec et humides, réservoir résistants à  la corrosion d'une capacité de 45,5 litres  minimum, 120 Volts, double isolation.  </t>
  </si>
  <si>
    <t>Ma, Ra</t>
  </si>
  <si>
    <t>Attache</t>
  </si>
  <si>
    <t>Pour levage</t>
  </si>
  <si>
    <t>10,11,12,17, 19,6,23</t>
  </si>
  <si>
    <t>Bac</t>
  </si>
  <si>
    <t>Ultrason 10L</t>
  </si>
  <si>
    <t>at</t>
  </si>
  <si>
    <t>Ultrason 30L</t>
  </si>
  <si>
    <t xml:space="preserve">Bac </t>
  </si>
  <si>
    <t>À ordures, en plastique, avec bec verseur, capacité de 23 l</t>
  </si>
  <si>
    <t>De lavage, 914 x 660 x 279 mm environ, Pompe à moteur 120 Volts, réservoir 136,5  litres, filtre magnétique, égouttoir et brosse,  devrait comporter syst. fermeture en cas de feu.  Location possible.</t>
  </si>
  <si>
    <t xml:space="preserve">De vérification pour pneus, bac en polyéthylène résistant pour vérifier  l'étanchéité des pneus sans tube et les tubes.    </t>
  </si>
  <si>
    <t xml:space="preserve">Baladeuse </t>
  </si>
  <si>
    <t>À dévidoir, ampoule fluorescent, cordon de 9 m,  résistant à l'huile et à l'humidité</t>
  </si>
  <si>
    <t>At, Es</t>
  </si>
  <si>
    <t>Balai-brosse</t>
  </si>
  <si>
    <t xml:space="preserve">Type garage, 60 cm de large, manche de 1,37 m,  résiste à l'eau, à l'huile, à l'essence et à la pl  des produits chimiques corrosifs.  </t>
  </si>
  <si>
    <t>At, Es, Ra,</t>
  </si>
  <si>
    <t>Bateau</t>
  </si>
  <si>
    <t xml:space="preserve">Complet avec remorque équipé d'un moteur semi-embord ou hors bord. </t>
  </si>
  <si>
    <t>7,8,11,12,13,17,18,21,24,25</t>
  </si>
  <si>
    <t>Batterie</t>
  </si>
  <si>
    <t>Lithium-ion, pour outils sans fil</t>
  </si>
  <si>
    <t xml:space="preserve">Batterie </t>
  </si>
  <si>
    <t xml:space="preserve">D'accumulateurs de démonstration, éléments de cellule amovible.      </t>
  </si>
  <si>
    <t xml:space="preserve">Bidon </t>
  </si>
  <si>
    <t xml:space="preserve">De sécurité, capacité 11 litres, pourvu de pare-flamme interne, acier de calibre  24, un bec à remplissage et un bec déverseur  flexible et autonomme, approuvé ULC.  </t>
  </si>
  <si>
    <t>Es</t>
  </si>
  <si>
    <t>Bloc en V</t>
  </si>
  <si>
    <t xml:space="preserve">Avec serre en "C" par paires </t>
  </si>
  <si>
    <t>11,12,15,21,23</t>
  </si>
  <si>
    <t xml:space="preserve">Boîte </t>
  </si>
  <si>
    <t>De 3 à 5  vitesses, 1 renverse à chaîne, entré en  dessous, sortie sur le côté avec pignon pour chaîn  no 40 ou 41, intermédiaire point mort, lubrification à la grandeur</t>
  </si>
  <si>
    <t>Boîte-pont</t>
  </si>
  <si>
    <t>Boitier d'aluminium, entrée sur le dessus, 5 vitesses avant, 1 renv. pa  chaîne, engrenages prise constantes, engagement  par clavettes coulissantes, différentiel type automobile</t>
  </si>
  <si>
    <t xml:space="preserve">Boîtier d'aluminium, entrée sur le dessus, support d'essieux en fonte,  vitesses avant, 1 renverse, engagement par  engrenages baladeurs, différentiel type automobile  </t>
  </si>
  <si>
    <t xml:space="preserve">Boîtier de font, entrée sur le côté, 4 vitesses avant, 1 renverse,  engagement par engrenages baladeurs, différentiel  type automobile.  </t>
  </si>
  <si>
    <t xml:space="preserve">Pour hydrostatique, vitesse Hi-Lo, différentiel à glissement limité,  boîtier d'essieu en fonte et roulements à billes,  lubrification à bain d'huile.  </t>
  </si>
  <si>
    <t xml:space="preserve">Pour hydrostatique, vitesse Hi-Lo, différentiel avec mécanisme de  blocage, lubrification à bain d'huile.    </t>
  </si>
  <si>
    <t xml:space="preserve">Bougie </t>
  </si>
  <si>
    <t xml:space="preserve">Pour vérification d'étincelle, calibrée pour allumage standard.      </t>
  </si>
  <si>
    <t>13,11,12,14,22</t>
  </si>
  <si>
    <t>Ma, At, La</t>
  </si>
  <si>
    <t>À air, 25'</t>
  </si>
  <si>
    <t>Brosse</t>
  </si>
  <si>
    <t xml:space="preserve">Pour nettoyage guide-soupape, pour diamière de 3/16", 1/4", 5/16", 11/32", 3/8", par ensemble de 5   </t>
  </si>
  <si>
    <t>Burette</t>
  </si>
  <si>
    <t xml:space="preserve">Cap. 1/2 L      </t>
  </si>
  <si>
    <t xml:space="preserve">Burette </t>
  </si>
  <si>
    <t xml:space="preserve">À pompe, capacité 1/2 litre, bec rigide.      </t>
  </si>
  <si>
    <t>At, Ma</t>
  </si>
  <si>
    <t>Burin</t>
  </si>
  <si>
    <t>5/16" à 11/16", par ensemble de 5</t>
  </si>
  <si>
    <t xml:space="preserve">Pour meuleuse de soupape, dimensions : 94 cm x 56 cm x 92 cm de haut,  support pour soupapes,  espace de rangement  interne spacieux, muni d'une porte.  </t>
  </si>
  <si>
    <t>Câble</t>
  </si>
  <si>
    <t>De direction, à rail, pour direction des bateaux semi-embord</t>
  </si>
  <si>
    <t>De direction, câble de direction et crémaillère rotative pour direction des bateaux semi-embord</t>
  </si>
  <si>
    <t>De survoltage, longueur minimale 3 m, capacité 400 A</t>
  </si>
  <si>
    <t>D'essai, rétractable muni de pince, 3 fils, 10' de long</t>
  </si>
  <si>
    <t>7,8,22,24</t>
  </si>
  <si>
    <t>Cale</t>
  </si>
  <si>
    <t xml:space="preserve">De roues, antidérapantes, 8" x 8", reliées par un  câble en nylon.    </t>
  </si>
  <si>
    <t>6,10,11,12,14,16,23,17</t>
  </si>
  <si>
    <t xml:space="preserve">Caméra </t>
  </si>
  <si>
    <t>D'inspection, pour l'intérieur des composants tels que moteur, transmission différentiels, résistant à l'eau et aux produits chimiques.</t>
  </si>
  <si>
    <t>Carburateur</t>
  </si>
  <si>
    <t xml:space="preserve">Jeu d'accessoires pour effectuer la calibration de  deux carburateurs d'une motoneige en fonction de  l'altitude et de la température.  </t>
  </si>
  <si>
    <t>Cl, Ra</t>
  </si>
  <si>
    <t xml:space="preserve">Jeu d'accessoires pour effectuer la calibration de  trois carburateurs d'une motoneige en fonction de  l'altitude et de la température.  </t>
  </si>
  <si>
    <t xml:space="preserve">Neuf, ensemble  des modèles rencontrés sur les moteurs hors-bord  de 2 HP à 30 HP par les diverses compagnies.  </t>
  </si>
  <si>
    <t xml:space="preserve">Neuf, ensemble de modèles  rencontrés sur les équipements de jardin.    </t>
  </si>
  <si>
    <t xml:space="preserve">Neufs, ensemble  des modèles rencontrés sur les véhicules  tout-terrain.  </t>
  </si>
  <si>
    <t xml:space="preserve">Neufs, ensemble des  modèles rencontrés sur les motoneiges.  </t>
  </si>
  <si>
    <t xml:space="preserve">Neufs, ensemble des modèles rencontrés  sur les motoneiges.  </t>
  </si>
  <si>
    <t xml:space="preserve">Usagés, assortiment pour couvrir l'étude de l'ensemble des  modèles rencontrés en équipements de jardin.    </t>
  </si>
  <si>
    <t xml:space="preserve">Usagés, ensemble des modèles rencontrés sur les  véhicules tout-terrain.  </t>
  </si>
  <si>
    <t xml:space="preserve">Casque </t>
  </si>
  <si>
    <t xml:space="preserve">De soudure, électronique, fait de matière thermo-plastique avec verre de 2"  x 4" , verre de protection à réglage électronique.    </t>
  </si>
  <si>
    <t xml:space="preserve">De soudure, fait de matière thermo-plastique avec verre de 2"  x 4 1/4" rabattable.    </t>
  </si>
  <si>
    <t>So, Ma</t>
  </si>
  <si>
    <t>Chalumeau</t>
  </si>
  <si>
    <t>Au propane, nécessaire de 7 pièces dans un coffret en plastique</t>
  </si>
  <si>
    <t>5,11,12,15,19,23</t>
  </si>
  <si>
    <t>Chandelle</t>
  </si>
  <si>
    <t>3 T modèle régulier, à crémaillère, vendues en paire</t>
  </si>
  <si>
    <t>Chargeur</t>
  </si>
  <si>
    <t xml:space="preserve">À batteries, 4 taux, alimentation 120 V, sorties 6V-10A, 12V-2A,  12V-10A, 12V-55A à démarrage, entièrement  automatique.  </t>
  </si>
  <si>
    <t>À batteries, lithium-ion, pour outils sans fil</t>
  </si>
  <si>
    <t xml:space="preserve">À batteries, type lent, alimentation 120 Volts, 8 A, peut charger  plusieurs batteries simultanément (max. 6  batteries 12 V) </t>
  </si>
  <si>
    <t xml:space="preserve">À batteries, type lent/rapide, alimentation 120 V, 8 A/2 A,  12V, potentiel constant.    </t>
  </si>
  <si>
    <t xml:space="preserve">Plate-forme, capacité 410 kg, plate-forme en acier de cal. 14,  dimen. 61 cm x 91 cm x 84 cm haut, roues de 127  mm en caoutchouc montées sur roulements à billes. </t>
  </si>
  <si>
    <t xml:space="preserve">Pour motoneige, chariot spécialement adapté pour le transport de  motoneiges dans un atelier de réparation.    </t>
  </si>
  <si>
    <t>6,11,12, 19,20</t>
  </si>
  <si>
    <t>Chaudière</t>
  </si>
  <si>
    <t xml:space="preserve">En acier galvanisé, capacité 13 litres.      </t>
  </si>
  <si>
    <t xml:space="preserve">Chaudière </t>
  </si>
  <si>
    <t>À radiateur, en plastique, à bec verseur, capacité de 13 L</t>
  </si>
  <si>
    <t>Chauffe roulement</t>
  </si>
  <si>
    <t>À l'huile, avec thermostat pour contrôler la température de  l'huile.  Peut utiliser une friteuse.</t>
  </si>
  <si>
    <t>11,12,15,23</t>
  </si>
  <si>
    <t xml:space="preserve">Par induction,alimentation 120V 15 A, comprenant pyromètre et  3 barres, pour roulements de 19 mm à 50,8 mm  de diamètre interne.  </t>
  </si>
  <si>
    <t>11,12,23</t>
  </si>
  <si>
    <t>Chenille</t>
  </si>
  <si>
    <t>Pour VTT, par ensemble, avec support requis</t>
  </si>
  <si>
    <t xml:space="preserve">Cintreuse </t>
  </si>
  <si>
    <t xml:space="preserve">À tuyau, semi-rigide, outil, mesure impériale, 1/4" à 3/8", mesures  métriques 4 mm, 6 mm et 8 mm.    </t>
  </si>
  <si>
    <t xml:space="preserve">À tuyau, semi-rigide, par ensemble de 6, modèle à ressorts, mesure impériale, 1/4" à 5/8".      </t>
  </si>
  <si>
    <t>Cisaille</t>
  </si>
  <si>
    <t xml:space="preserve">À métal, par ensemble, branches jaunes pour coupe droite, branches  vertes pour coupe vers la droite et branches rouge  pour coupe vers la gauche.  </t>
  </si>
  <si>
    <t>D'atelier, pour travaux légers, avec étui en cuir, 9 1/4" de long</t>
  </si>
  <si>
    <t>De ferblantier, 10"</t>
  </si>
  <si>
    <t>Universelles, 16"</t>
  </si>
  <si>
    <t>Clé</t>
  </si>
  <si>
    <t>À chaîne, capacité 12,7 mm  à 121 mm</t>
  </si>
  <si>
    <t>À chaîne, capacité 76 mm à 171 mm</t>
  </si>
  <si>
    <t>À chaîne, type "Vise-Grip"</t>
  </si>
  <si>
    <t xml:space="preserve">À choc, pneumatique, prise 1/2", capacité 50 à 320 lbs/pi (68-435 Nm)  réversible.    </t>
  </si>
  <si>
    <t xml:space="preserve">À choc, pneumatique, prise 3/8", à cliquet, capacité : 5 à 60 lbs/pi (6-81 Nm) réversible.      </t>
  </si>
  <si>
    <t>À choc, pneumatique, prise 3/8", capacité : 30 à 110 lbs/pi (40-149 Nm)  réversible</t>
  </si>
  <si>
    <t>À courroie</t>
  </si>
  <si>
    <t>À ergot, par ensemble de 3, ouverture 2", 3", 4"</t>
  </si>
  <si>
    <t xml:space="preserve">À ergot, par ensemble de 4, ajustable, de 3/4" à 6 1/4", avec pochette      </t>
  </si>
  <si>
    <t xml:space="preserve">Hexagonale, par ensemble de 5, métrique, par ensemble, grandeur de 2,5 mm à 6 mm.      </t>
  </si>
  <si>
    <t>Ouverte, mince, 6 à 24 mm, par ensemble de 9</t>
  </si>
  <si>
    <t>Ouverte, mince, 7/16" à 1", par ensemble de 5</t>
  </si>
  <si>
    <t xml:space="preserve">Ouverte, miniature, 1/8" à 11/32", par ensemble de 9, une extrémité coudée à 15° et l'autre à 60°, dans  pochette.    </t>
  </si>
  <si>
    <t>Ma, La</t>
  </si>
  <si>
    <t>Pied-de-biche, 1/4", prise 1/4"</t>
  </si>
  <si>
    <t>Pied-de-biche, 3/8", prise 1/4"</t>
  </si>
  <si>
    <t>Pied-de-biche, 5/16", prise 1/4"</t>
  </si>
  <si>
    <t xml:space="preserve">Pied-de-biche, par ensemble de 11, prise 3/8", ouverture de 3/8" à 1".      </t>
  </si>
  <si>
    <t xml:space="preserve">Pied-de-biche, par ensemble de 16, prise 3/8", ouverture de 9 mm à 24 mm.      </t>
  </si>
  <si>
    <t xml:space="preserve">Poignée rotative, filtre de 3 1/2" à 3 7/8".      </t>
  </si>
  <si>
    <t>11,23,25</t>
  </si>
  <si>
    <t xml:space="preserve">Polygonale, par ensemble de 5, 12 pans, coudées 10° de 3/8" à 15/16".      </t>
  </si>
  <si>
    <t xml:space="preserve">Polygonale, par ensemble de 7, longue, métrique, de 8 mm à 19 mm, 12 pans.      </t>
  </si>
  <si>
    <t>Pour filtre à l'huile, par ensemble</t>
  </si>
  <si>
    <t xml:space="preserve">Pour filtre d'huile, à sanfle, de 1" à 6".      </t>
  </si>
  <si>
    <t xml:space="preserve">Pour filtre d'huile, modèle robuste, poignée rotative, filtre de 2 7/8" à 3 1/4".      </t>
  </si>
  <si>
    <t xml:space="preserve">Clé </t>
  </si>
  <si>
    <t>À cliquet, 12 pans, non-réversible, ouverture de 1/4" à 15/16", par ensemble de 6</t>
  </si>
  <si>
    <t>À cliquet, 12 pans, non-réversible, ouverture de 7 mm à 19 mm, par ensemble de 7</t>
  </si>
  <si>
    <t>À molette, 18"</t>
  </si>
  <si>
    <t xml:space="preserve">À molette, ensemble de 4, longueurs 6", 8", 10", 12"      </t>
  </si>
  <si>
    <t>À molette, longeur 25,4 cm</t>
  </si>
  <si>
    <t xml:space="preserve">À raccord, impériale, 6 pans, ensemble de 5, de 1/4" à 13/16".      </t>
  </si>
  <si>
    <t xml:space="preserve">À raccord, métrique, 6 pans,  ensemble de 6, de 9 mm à 21 mm.      </t>
  </si>
  <si>
    <t>Combinée, par ensemble de 14, de 3/8" à 1 1/4", 12 pans,  avec pochette</t>
  </si>
  <si>
    <t xml:space="preserve">Combinée, par ensemble de 19, courte, de 6 mm à 24 mm, 12 pans, avec pochette.      </t>
  </si>
  <si>
    <t>Combinée, par ensemble de 7, miniature, de 4 mm à 9 mm, avec pochette</t>
  </si>
  <si>
    <t>Combinée, par ensemble de 9, de 1/8" à 3/8", 6 pans avec pochette</t>
  </si>
  <si>
    <t xml:space="preserve">Dynamométrique, modèle à cadran, capacité  de 75 lbs/po (8,4 Nm), échelle combinée à  mouchard, prise 1/4".    </t>
  </si>
  <si>
    <t xml:space="preserve">Dynamométrique, modèle à cadran, capacité : 100 lbs/pi (140 Nm), échelle combinée  à mouchard, prise 1/2".    </t>
  </si>
  <si>
    <t xml:space="preserve">Dynamométrique, modèle à cadran, capacité de 250 lbs/pi (340 Nm), échelle combinée  à mouchard, prise 1/2".    </t>
  </si>
  <si>
    <t xml:space="preserve">Dynamométrique, modèle à cadran, capacité de 350 lbs/pi (480 Nm), échelle combinée  à mouchard, prise 3/4".    </t>
  </si>
  <si>
    <t xml:space="preserve">Dynamométrique, modèle à cadran, capacité de 600 lbs/po (60 Nm), échelle combinée à  mouchard, prise 3/8".    </t>
  </si>
  <si>
    <t xml:space="preserve">Hexagonale, Allen, par ensemble de 11, de 2mm à 12 mm, métrique, dans un coffret métallique.      </t>
  </si>
  <si>
    <t xml:space="preserve">Hexagonale, Allen, par ensemble de 15, de 0,028" à 3/4", dans un coffret métallique.      </t>
  </si>
  <si>
    <t xml:space="preserve">Hexagonale, par ensemble de 10, en T, impérial, grandeur de 3/32" à 3/8".      </t>
  </si>
  <si>
    <t>Serre-tube, 15 cm de long</t>
  </si>
  <si>
    <t>Serre-tube, 20 cm de long</t>
  </si>
  <si>
    <t>Serre-tube, 25 cm de long</t>
  </si>
  <si>
    <t>Serre-tube, 30 cm de long</t>
  </si>
  <si>
    <t>Serre-tube, 45 cm de long</t>
  </si>
  <si>
    <t>Cliquet</t>
  </si>
  <si>
    <t>Prise 1/2", 38 cm de long</t>
  </si>
  <si>
    <t>Prise 1/2", longueur régulière</t>
  </si>
  <si>
    <t>Prise 3/8", 29 cm de long</t>
  </si>
  <si>
    <t>Prise 3/8", longueur régulière</t>
  </si>
  <si>
    <t xml:space="preserve">Clôture </t>
  </si>
  <si>
    <t>En mailles en chaîne, pour l'aire d'entreposage extérieure (80 m²)</t>
  </si>
  <si>
    <t>-</t>
  </si>
  <si>
    <t>Ae</t>
  </si>
  <si>
    <t>Coffre</t>
  </si>
  <si>
    <t xml:space="preserve">À outils, de démonstration, 600 pièces, clés, douilles à prise 1/4", 3/8", 1/2", poignées,  rallonges, pinces, tournevis, marteaux, etc.dans  coffre à tiroirs, sur servante mobile.  </t>
  </si>
  <si>
    <t>La, Cl, At</t>
  </si>
  <si>
    <t>À outils, mobile, pour l'élève, incluant les outils, verrouillable,  6 tiroirs, avec armoire 2 portes, dessus stainless 30''x72''</t>
  </si>
  <si>
    <t>At, Es, Ra</t>
  </si>
  <si>
    <t>Colonne</t>
  </si>
  <si>
    <t xml:space="preserve">De direction, manuelle, neuve, type à vis sans fin et galet, choix de fabricants.      </t>
  </si>
  <si>
    <t xml:space="preserve">Colonne </t>
  </si>
  <si>
    <t xml:space="preserve">De servo-direction, Neuva, modèle utilisés sur les tracteurs de jardin, choi  de fabricants.    </t>
  </si>
  <si>
    <t>Comparateur</t>
  </si>
  <si>
    <t xml:space="preserve">De mise au point, comparateur série 2 gradué 0,001" avec 1" de  course avec supports, adapta. et exten. nécessaire  à la mise au point de l'allumage, dans un coffret.  </t>
  </si>
  <si>
    <t xml:space="preserve">Comparateur </t>
  </si>
  <si>
    <t xml:space="preserve">À cadran, plongeur arrière, série 1, modèle universel avec acc. dans boitier,  graduations 0,001", déplacement de 0,100".    </t>
  </si>
  <si>
    <t>4,11,12,15,20,23</t>
  </si>
  <si>
    <t xml:space="preserve">À cadran, plongeur arrière, série 1, modèle universel avec acc. dans boitier,  graduations 0,02 mm, déplacement de 2,6 mm.    </t>
  </si>
  <si>
    <t xml:space="preserve">Compresseur </t>
  </si>
  <si>
    <t xml:space="preserve">De ressorts de soupape, modèle court pour moteurs à soupapes latérales.      </t>
  </si>
  <si>
    <t xml:space="preserve">De ressorts de soupape, modèle en "C" pour petits moteurs.      </t>
  </si>
  <si>
    <t xml:space="preserve">De ressorts de soupape, modèle en "C" universel.      </t>
  </si>
  <si>
    <t xml:space="preserve">De ressorts de soupape, modèle pour petits moteurs à soupapes latérales.      </t>
  </si>
  <si>
    <t xml:space="preserve">De segments pour pistons, de 1 3/4" à 3" (4,4 - 7,5 cm) diamètre.      </t>
  </si>
  <si>
    <t xml:space="preserve">De segments pour pistons, de 2 1/8" à 5" (5,3 - 12,5 cm) diamètre.      </t>
  </si>
  <si>
    <t>Compressiomètre</t>
  </si>
  <si>
    <t xml:space="preserve">Pour moteur à essence, capacité 0 à 250 psi ou 0 à  1700kPa, adaptateurs 10 mm à 18 mm, dans un  coffret de rangement.  </t>
  </si>
  <si>
    <t>11,12,22,23</t>
  </si>
  <si>
    <t>PSI de 0 à 250lbs dans un coffret de rangement</t>
  </si>
  <si>
    <t>Contenant</t>
  </si>
  <si>
    <t xml:space="preserve">Empilable, avec couvercle, en polyéthylène robuste, grandeur 61 cm x 41 cm  x 30,5 cm, pour rangement de pièces détachées,  choix de couleur, couvercle verr. avec un cadenas.  </t>
  </si>
  <si>
    <t>At, La, Ra</t>
  </si>
  <si>
    <t xml:space="preserve">Empilable, semi-ouvert, en plastique,  résistant aux acides et agents alcalin  légers, solides et durables, dimensions extérieure  : 375 mm x 210 mm x 178 mm  </t>
  </si>
  <si>
    <t>At, La, Cl,</t>
  </si>
  <si>
    <t xml:space="preserve">Empilable, semi-ouvert, en plastique, résistant aux acides et agents alcalin  légers, solides et durables, dimensions extérieure  : 135,5 mm x 105 mm x 76 mm  </t>
  </si>
  <si>
    <t xml:space="preserve">Empilable, semi-ouvert, en plastique, résistant aux acides et agents alcalin  légers, solides et durables, dimensions extérieure  : 187 mm x 105 mm x 76 mm  </t>
  </si>
  <si>
    <t xml:space="preserve">Empilable, semi-ouvert, en plastique, résistant aux acides et agents alcalin  légers, solides et durables, dimensions extérieure  : 276 mm x 140 mm x 127 mm  </t>
  </si>
  <si>
    <t xml:space="preserve">Cordon </t>
  </si>
  <si>
    <t xml:space="preserve">Prolongateur, longueur 10 m, conducteur 16/3, type "S".      </t>
  </si>
  <si>
    <t>At, Es, Ma</t>
  </si>
  <si>
    <t>Coupe-boulon</t>
  </si>
  <si>
    <t xml:space="preserve">Haute ductilité, 460 mm, coupe centrale, capacité: boulons de 9,5mm, tige d'acier trempé de 6,35 mm.    </t>
  </si>
  <si>
    <t xml:space="preserve">Haute ductilité, 760 mm, coupe centrale, capacité: tige d'acier trempé de  9,53 mm, mailles de chaîne de 9,53 mm.    </t>
  </si>
  <si>
    <t>Coupe-herbe</t>
  </si>
  <si>
    <t>Faible cylindrée</t>
  </si>
  <si>
    <t>12,13,14,15</t>
  </si>
  <si>
    <t>Coupe-tôle</t>
  </si>
  <si>
    <t>Pneumatique</t>
  </si>
  <si>
    <t>Coupe-tube</t>
  </si>
  <si>
    <t>De 3 à 25 mm de diamètre</t>
  </si>
  <si>
    <t xml:space="preserve">Coupeuse </t>
  </si>
  <si>
    <t>Au plasma</t>
  </si>
  <si>
    <t>4, 5</t>
  </si>
  <si>
    <t>Courroie</t>
  </si>
  <si>
    <t>Pour gonflage des pneus</t>
  </si>
  <si>
    <t>Couteau</t>
  </si>
  <si>
    <t>Tout-usage, 5 lames de réserve</t>
  </si>
  <si>
    <t>Crayon</t>
  </si>
  <si>
    <t xml:space="preserve">À graver, embout de carbure      </t>
  </si>
  <si>
    <t>Cuve</t>
  </si>
  <si>
    <t>D'essai, pour moteurs hors-bord, modèle circulaire avec support de levage  pneumatique permettant l'essai des moteurs avec  l'hélice du moteur.Dimension : 1524 mm dia.  Nécessite eau et un syst. récu. gaz échappement.</t>
  </si>
  <si>
    <t>11,12,13,14,17</t>
  </si>
  <si>
    <t xml:space="preserve">Cylindre </t>
  </si>
  <si>
    <t xml:space="preserve">Gradué, en polypropylène, capacité de 100 ml, subdivision de 1 ml.      </t>
  </si>
  <si>
    <t xml:space="preserve">Gradué, en polypropylène, capacité de 500 ml, subdivision de 5 ml.      </t>
  </si>
  <si>
    <t>Débitmètre</t>
  </si>
  <si>
    <t>Jauge à pression pour système hydraulique</t>
  </si>
  <si>
    <t>Débroussailleuse</t>
  </si>
  <si>
    <t>Forestière</t>
  </si>
  <si>
    <t>12,13,14,15,16</t>
  </si>
  <si>
    <t>Décalamineur</t>
  </si>
  <si>
    <t xml:space="preserve">De gorge de piston de 25 à 127 mm avec molette en  fraction de pouce.    </t>
  </si>
  <si>
    <t xml:space="preserve">De gorge de piston,  de 6,6 à 127 mm avec lame pour gorges de  1/16", 5/64", 3/32", 1/8" et 3/16" + lames  pour gorges de 1,5mm, 2,5mm, 3mm, 4mm, 5mm  </t>
  </si>
  <si>
    <t xml:space="preserve">De gorge de piston, d e 25 à 127 mm avec molette métrique      </t>
  </si>
  <si>
    <t xml:space="preserve">Déglaceur </t>
  </si>
  <si>
    <t xml:space="preserve">À billes, par ensemble de 9, grandeur : 35 mm à 89 mm.      </t>
  </si>
  <si>
    <t>Démarreur</t>
  </si>
  <si>
    <t xml:space="preserve">Neuf, 12 volts, type Bendix avec relais de démarrage, fabrication  américaine et japonaise pour équip. de jardin.    </t>
  </si>
  <si>
    <t>La, Ra</t>
  </si>
  <si>
    <t xml:space="preserve">Usagé, 12 volts, avec relais de démarrage et solénoïde, bo  état, choix de modèles pour couvrir les  applications en véhicules légers.  </t>
  </si>
  <si>
    <t xml:space="preserve">Usagé, 12 volts, avec solénoide,  de fabrication américaine et japonaise.      </t>
  </si>
  <si>
    <t>Démonte-chaîne</t>
  </si>
  <si>
    <t xml:space="preserve">À rouleaux, pour désassembler les chaînes dans les grosseurs  suivantes : #35, #40, #41, #42, #43 &amp; #50.    </t>
  </si>
  <si>
    <t xml:space="preserve">À rouleaux, pour désassembler les chaînes dans les grosseurs  suivantes : #420-#530.    </t>
  </si>
  <si>
    <t xml:space="preserve">À rouleaux, pour désassembler les chaînes dans les grosseurs  suivantes : #428-#630.    </t>
  </si>
  <si>
    <t xml:space="preserve">De tronçonneuse, modèle d'établi.      </t>
  </si>
  <si>
    <t>Dépressiomètre-manomètre</t>
  </si>
  <si>
    <t xml:space="preserve">Adaptateurs et coffret     </t>
  </si>
  <si>
    <t>Détecteur</t>
  </si>
  <si>
    <t xml:space="preserve">D'alcool. pour l'analyse de l'essence.      </t>
  </si>
  <si>
    <t xml:space="preserve">Détecteur </t>
  </si>
  <si>
    <t xml:space="preserve">De fuite pour cylindres, régulateur d'air et adapteurs, entrée d'air : 207  kPa à 1380 kPa.    </t>
  </si>
  <si>
    <t>Diable</t>
  </si>
  <si>
    <t xml:space="preserve">Sur roues pneumatiques, roues de 254 mm x 89 mm, capacité de 272 kg,  largeur de 546 mm, plaque de 203 mm x 355 mm,  hauteur totale de 1156 mm.  </t>
  </si>
  <si>
    <t>Différentiel</t>
  </si>
  <si>
    <t xml:space="preserve">Avec essieux, type auto à engrenages coniques, boîtier en alumin  bagues pré-lubrifiées, essieux de 19 mm de diamètre,  peut recevoir une roue dentée de 40 à 60 dents. </t>
  </si>
  <si>
    <t>Doigt</t>
  </si>
  <si>
    <t>Magnérique téléscopique, portée 45 cm</t>
  </si>
  <si>
    <t>Magnérique téléscopique,tige flexible, portée 52 cm</t>
  </si>
  <si>
    <t>Douille</t>
  </si>
  <si>
    <t xml:space="preserve">12 pans, par ensemble de 10, longue, prise 1/4", comprend douilles 3/16" à 9/16" sur support  métallique.    </t>
  </si>
  <si>
    <t xml:space="preserve">12 pans, par ensemble de 15, prise 3/8.", de 1/4" à 1" sur support métallique.      </t>
  </si>
  <si>
    <t xml:space="preserve">12 pans, par ensemble de 17, prise 3/8", de 8 mm à 26 mm sur support métallique.      </t>
  </si>
  <si>
    <t xml:space="preserve">12 pans, par ensemble de 19, prise 1/2", longue, de 3/8" à 1 1/2" avec support.      </t>
  </si>
  <si>
    <t xml:space="preserve">12 pans, régulière, par ensemble de 10, prise 1/4", comprend douilles 3/16" à 9/16" sur support  métallique.    </t>
  </si>
  <si>
    <t xml:space="preserve">6 pans, par ensemble de 12, longue, prise 1/4", Comprend douilles 1/8" à 9/16" sur support  métallique.    </t>
  </si>
  <si>
    <t xml:space="preserve">8 pans, par ensemble de 7, prise 3/8", de 1/4" à 5/8" sur support.      </t>
  </si>
  <si>
    <t xml:space="preserve">À cadran, par ensemble de 15, prise 3/8",de 7 mm à 24 mm sur support.      </t>
  </si>
  <si>
    <t>À cadran, par ensemble de 7, prise 1/2, prise 1/2", à cadran, de 9/16" à 15/16" sur support</t>
  </si>
  <si>
    <t xml:space="preserve">À cadran, par ensemble de 8, prse 3/8", de 3/8" à 3/4" dans coffret métallique.      </t>
  </si>
  <si>
    <t>À impact, longue, par ensemble de 8, prise 3/8", de 10 mm à 19 mm sur support</t>
  </si>
  <si>
    <t xml:space="preserve">À impact, longues, à 6 pans, à prise 1/2", par ensemble de 11, de 3/8" à 1"      </t>
  </si>
  <si>
    <t xml:space="preserve">À impact, par ensemble de 12, prise 1/2", de 3/8" à 1 1/16" sur support.      </t>
  </si>
  <si>
    <t xml:space="preserve">À impact, par ensemble de 15, prise 3/8", de 5/16" à 3/4" sur support.      </t>
  </si>
  <si>
    <t xml:space="preserve">À impact, par ensemble de 23, 1/2", De 10 mm à 36 mm sur support, douilles 6 pans.      </t>
  </si>
  <si>
    <t xml:space="preserve">À impact, par ensemble de 23, prise 1/2", 10 mm à 46 mm sur support, douilles 6 pans.      </t>
  </si>
  <si>
    <t xml:space="preserve">À impact, par ensemble de 9, prise 3/8", de 8 mm à 19 mm sur support.      </t>
  </si>
  <si>
    <t xml:space="preserve">Longue, par ensemble de 11, prise 3/8", de 1/4" à 1" sur support métallique.      </t>
  </si>
  <si>
    <t xml:space="preserve">Longue, par ensemble de 12, prise 3/8", de 8 mm à 19 mm sur support métallique.      </t>
  </si>
  <si>
    <t xml:space="preserve">Métrique, par ensemble de 24, prise 1/4", Comprend : douilles 6 pans de 4 mm à 14 mm  régulières et profondes sur support.    </t>
  </si>
  <si>
    <t>La, Ma</t>
  </si>
  <si>
    <t xml:space="preserve">Par ensemble de 11, 8 pans, prise 1/2", e 3/8" à 1" sur support.      </t>
  </si>
  <si>
    <t xml:space="preserve">Par ensemble de 23, prise 1/2", de 10 mm à 32 mm à 12 pans avec support      </t>
  </si>
  <si>
    <t xml:space="preserve">Par ensemble de 67, 1/4", impérial, comprend: cliquet, poignés, rallonges, douilles 6  12 pans courtes et longues, douilles tournevis,  etc... dans coffret en métal.  </t>
  </si>
  <si>
    <t xml:space="preserve">Pour tarauds, par ensemble de 10, comprend douilles pour tarauds E4 à E8 à prise  1/4" et pour tarauds E10 à E18 à prise 3/8" sur  support.  </t>
  </si>
  <si>
    <t xml:space="preserve">Régulière, 6 pans, par ensemble de 12, prise 1/4", comprend douilles 1/8" à 5/8".      </t>
  </si>
  <si>
    <t xml:space="preserve">Régulière, par ensemble de 19, prise 1/2",  3/8" à 1 1/2" à 12 pans avec support.      </t>
  </si>
  <si>
    <t xml:space="preserve">Régulière, par ensemble de 23, prise 1/2", De 10 mm à 32 mm à 12 pans avec support.      </t>
  </si>
  <si>
    <t xml:space="preserve">Tige hexagonale, par ensemble de 7, prise 1/2", comprend tiges de 6 mm à 19 mm sur support.      </t>
  </si>
  <si>
    <t xml:space="preserve">Tige hexagonale, par ensemble, prise 1/2", comprend tiges de 5/16" à 3/4".      </t>
  </si>
  <si>
    <t>Douille-joint</t>
  </si>
  <si>
    <t xml:space="preserve">6 pans, par ensemble de 8, prise 1/4", Comprend douilles 3/16" à 9/16" sur support  métallique.    </t>
  </si>
  <si>
    <t xml:space="preserve">À impact, par ensemble de 7, prise 3/8", de 3/8" à 3/4" sur support.      </t>
  </si>
  <si>
    <t xml:space="preserve">Par ensemble de 9, prise 1/4", comprend : douilles 12 pans de 5 mm à 13 mm  régulières  sur support.    </t>
  </si>
  <si>
    <t xml:space="preserve">Douille-tournevis </t>
  </si>
  <si>
    <t xml:space="preserve">3/8", embout lame, Lames de 1/4" x 1/32", 5/16" x 3/64", 3/8" x  1/16".    </t>
  </si>
  <si>
    <t xml:space="preserve">3/8", tige hexagonale, par ensemble de 10, de 1/8" à 3/8" sur support.      </t>
  </si>
  <si>
    <t xml:space="preserve">Embout Torx, par ensemble de 12, comprend : douilles pour empreinte T8 à T25 à  prise 1/4" et pour empreinte T27 à T55 à prise  3/8" sur support.  </t>
  </si>
  <si>
    <t xml:space="preserve">Prise 1/2", cruciforme, No 3, No 4.      </t>
  </si>
  <si>
    <t xml:space="preserve">Prise 1/2", embout lame, lames de 7/16" x 0,050", 1/2" x 0,075" et 5/8"  x 0,093".    </t>
  </si>
  <si>
    <t xml:space="preserve">Prise 3/8", No 2, No 3, No 4.      </t>
  </si>
  <si>
    <t xml:space="preserve">Tige hexagonale, par ensemble de 10, prise 1/4" et 3/8" avec tiges de 4 mm à 14 mm  sur support.    </t>
  </si>
  <si>
    <t xml:space="preserve">Portatif de soudage, composé de 3 panneaux de 4' x 5' pour une  protection totale de 12' x 5'.    </t>
  </si>
  <si>
    <t>At, Es, So</t>
  </si>
  <si>
    <t>Électricité et magnétisme</t>
  </si>
  <si>
    <t>Permet plus de 20 expériences sur le magnétisme,  l'élect. statique, l'électromagnétisme et l'induct  magnétique, générateurs et moteurs, transformateurs</t>
  </si>
  <si>
    <t>7,8,18</t>
  </si>
  <si>
    <t>Pour effectuer démonstrations sur le magnétisme,  l'élect. statique, l'électromagnétisme, l'inductio  magnétique, les gén. et moteurs, les transfor</t>
  </si>
  <si>
    <t>Élévateur</t>
  </si>
  <si>
    <t xml:space="preserve">Électrique mobile, élévateur type ciseau, à vis sans fin, capacité de  910 kg, étau de maintien, contrôle au pied ou à la  main, extensions latérales de 203 mm.  </t>
  </si>
  <si>
    <t>Élingue</t>
  </si>
  <si>
    <t xml:space="preserve">En  nylon, type 1, 2 plis, extrémités avec triangle de métal  pour attacher, 5 cm de large, 1 et 2 mètres de  long, cap. en extension vertical 1452 kg minimum.  </t>
  </si>
  <si>
    <t>6,11,12,17,19,20,23</t>
  </si>
  <si>
    <t xml:space="preserve">Élingue </t>
  </si>
  <si>
    <t xml:space="preserve">À chaîne, 1/4", ajustable, capacité minimum 1 tonne, long 142 cm, crochets  de sécurité aux deux extrémités.    </t>
  </si>
  <si>
    <t>Embrayage</t>
  </si>
  <si>
    <t xml:space="preserve">Électro-magnérique, modèle pouvant s'adapter sur moteurs de l'école.      </t>
  </si>
  <si>
    <t>Emporte-pièces</t>
  </si>
  <si>
    <t>Par ensemble, mandrin et poinçons de 1/4" à 1" dans coffret, pour découpage des joints d'étanchéité</t>
  </si>
  <si>
    <t>Enclume</t>
  </si>
  <si>
    <t>25 kg</t>
  </si>
  <si>
    <t>Enlève-collerette</t>
  </si>
  <si>
    <t>Capacité de 2" à 3"</t>
  </si>
  <si>
    <t>Capacité de 3" à 4"</t>
  </si>
  <si>
    <t xml:space="preserve">À transmission, bec flexible et tamis .      </t>
  </si>
  <si>
    <t>15,21,23</t>
  </si>
  <si>
    <t xml:space="preserve">Modèle universel, choix de capacité.      </t>
  </si>
  <si>
    <t xml:space="preserve">Entraînement </t>
  </si>
  <si>
    <t xml:space="preserve">Pour CA/CC, ensemble de base pour expérimentation en  laboratoire des principes à la base du courant  alternatif et du courant continu.  </t>
  </si>
  <si>
    <t xml:space="preserve">D'air électronique, autonome, avec soufflante, bras de support, bouche  aspiration de fumées, tuyau et base mobile, moteur  3/4 HP 115V-60Hz, débit de 500-1000 cfm.  </t>
  </si>
  <si>
    <t>11,12,13,14,15,22,21,23,17,</t>
  </si>
  <si>
    <t>Équilibreur</t>
  </si>
  <si>
    <t xml:space="preserve">De lame de tondeuse, modèle économique à cône et pivot.      </t>
  </si>
  <si>
    <t xml:space="preserve">De roue de motocyclettes, modèle électronique manuel avec accessoires.      </t>
  </si>
  <si>
    <t xml:space="preserve">Pour roues de motocyclettes, modèle électronique manuel avec accessoires.      </t>
  </si>
  <si>
    <t>Escabeau</t>
  </si>
  <si>
    <t xml:space="preserve">En aluminium, 8", dimensions : 66 cm x 163 cm.      </t>
  </si>
  <si>
    <t>De service mobile, 107 cm x 61 cm, roues de 13 mm x 3 mm dont 2  pivotent et frein, avec dosseret et rebords latéraux  en métal, poigné latérale pour le déplacement.</t>
  </si>
  <si>
    <t>De perçeuse, 2 1/4"</t>
  </si>
  <si>
    <t>De perçeuse, 3"</t>
  </si>
  <si>
    <t>D'établi, 4", base pivotante</t>
  </si>
  <si>
    <t>D'établi, 6", base pivotante</t>
  </si>
  <si>
    <t>D'établi, 8", base pivotante</t>
  </si>
  <si>
    <t xml:space="preserve">Évaseur </t>
  </si>
  <si>
    <t xml:space="preserve">De tuyau, double, mesure impériale, 3/16" à 1/2",  par ensemble, avec coffret.      </t>
  </si>
  <si>
    <t xml:space="preserve">De tuyau, double, mesure métrique 4,75 mm à 10 mm, par ensemble, avec coffret.      </t>
  </si>
  <si>
    <t>Excentricimètre</t>
  </si>
  <si>
    <t xml:space="preserve">Pour vérifier l'excentricité des sièges de soupape      </t>
  </si>
  <si>
    <t>Extracteur</t>
  </si>
  <si>
    <t>De bague d'étanchéiré</t>
  </si>
  <si>
    <t>11,12,23,15</t>
  </si>
  <si>
    <t>De poulie, ouvert, maximum 149 mm</t>
  </si>
  <si>
    <t>De poulie, ouvert, maximum 254 mm</t>
  </si>
  <si>
    <t xml:space="preserve">De roulement, par ensemble de 26, capacité de 1/4" à 1 3/4" pour trous borgnes.      </t>
  </si>
  <si>
    <t xml:space="preserve">De taraud cassé, par ensemble de 13, capacité de 4 à 3/4".      </t>
  </si>
  <si>
    <t xml:space="preserve">Par ensemble de 60,  complet monté sur panneau et contenu  dans une armoire murale à verrou.    </t>
  </si>
  <si>
    <t>4,11,12,21,23</t>
  </si>
  <si>
    <t>Fendeuse</t>
  </si>
  <si>
    <t>À bois, équipé d'un moteur à essence</t>
  </si>
  <si>
    <t>Fer</t>
  </si>
  <si>
    <t xml:space="preserve">À souder, capacité de 175 W, 120 V, avec reposoir pour service intense.      </t>
  </si>
  <si>
    <t>8,18,22</t>
  </si>
  <si>
    <t>Gabarit</t>
  </si>
  <si>
    <t xml:space="preserve">De limage et de réglage, pour lames de débroussailleuse, comprend gabarit  de limage et les outils de réglage.    </t>
  </si>
  <si>
    <t xml:space="preserve">Pour foret, impérial, en métal,  capacité : 1/16" à 1/2", 29 trous.      </t>
  </si>
  <si>
    <t xml:space="preserve">Pour forêts et tarauds, impérial, en métal, capacité : 2-56 à 1/4-28.      </t>
  </si>
  <si>
    <t xml:space="preserve">Pour forêts et taraux, impérial, en métal, capacité : lettres A à Z.      </t>
  </si>
  <si>
    <t xml:space="preserve">Pour forets, métrique, en métal, capacité 1,5 à 12,5 mm.      </t>
  </si>
  <si>
    <t>Génératrice</t>
  </si>
  <si>
    <t>À moteur 4 temps, muni d'un système de contrôle de charge électronique</t>
  </si>
  <si>
    <t>8,11,13,90</t>
  </si>
  <si>
    <t>Gerbeur</t>
  </si>
  <si>
    <t xml:space="preserve">Électrique, équipée de longue fourche, capiacité de lever des vtt et motoneiges. </t>
  </si>
  <si>
    <t>À décarboniser</t>
  </si>
  <si>
    <t>À main, manche en bois</t>
  </si>
  <si>
    <t>Grognard</t>
  </si>
  <si>
    <t>Grue</t>
  </si>
  <si>
    <t xml:space="preserve">D'atelier, hydraulique, 1  t, modèle à flèche téles. et vérin hydrau., jambes 3  positions, roues 152 mm, modèle pliable, 686 mm  x 965 mm x 201 mmh une fois pliée.  </t>
  </si>
  <si>
    <t>11,12,17,23</t>
  </si>
  <si>
    <t xml:space="preserve">Guide </t>
  </si>
  <si>
    <t xml:space="preserve">D'affûtage de tronçonneuse, modèle «File-N-Joint»      </t>
  </si>
  <si>
    <t xml:space="preserve">D'affûtage de tronçonneuse, modèle «Grind-N-Joint»      </t>
  </si>
  <si>
    <t xml:space="preserve">D'affûtage de tronçonneuse, par ensemble, pour limes de 5/32", 7/32", 3/8".      </t>
  </si>
  <si>
    <t xml:space="preserve">D'affûtage de tronçonneuse, par ensemble, pour profondeur, pour affûtage de chaîne de tronçonneuses,  dimensions : 0,020", 0,025", 0,030", 0,035".    </t>
  </si>
  <si>
    <t xml:space="preserve">Par points, pour ordinateur IBM ou compatible.      </t>
  </si>
  <si>
    <t xml:space="preserve">Installateur </t>
  </si>
  <si>
    <t xml:space="preserve">De bagues-coussinets, par ensemble de 24, capacité 3/8" à 1 1/4".      </t>
  </si>
  <si>
    <t>11,12,15,17,20,21,23</t>
  </si>
  <si>
    <t>Interrupteur</t>
  </si>
  <si>
    <t>De démarrage, fils de 1,5 m</t>
  </si>
  <si>
    <t>Jauge</t>
  </si>
  <si>
    <t xml:space="preserve">À bougie d'allumage, 6 fils de 0,035" à 0,080".      </t>
  </si>
  <si>
    <t xml:space="preserve">À bougie d'allumage, 7 fils de 0,020" à 0,040".      </t>
  </si>
  <si>
    <t xml:space="preserve">À pression des pneus, capacité 1 à 20 lb/po2  et  division de 1/2 lb/po2      </t>
  </si>
  <si>
    <t xml:space="preserve">À pression des pneus, capacité de 10 à 50 lb/po2 et de 75 kPa à 325 kPa      </t>
  </si>
  <si>
    <t xml:space="preserve">D'affutage des forets, pour la vérification de l'angle d'affûtage et la  longueur de la lèvre de coupe.    </t>
  </si>
  <si>
    <t xml:space="preserve">De bougie d'allumage, 8 fils de 015" à 0,035" .      </t>
  </si>
  <si>
    <t>De filatage, filets impérials</t>
  </si>
  <si>
    <t>De filetage, filets métriques</t>
  </si>
  <si>
    <t xml:space="preserve">D'épaisseur à lame, métrique ensemble de 20 lames de 0,05 mm à 1 mm de 1/2" x 3"      </t>
  </si>
  <si>
    <t>4,11,12,15,21,23</t>
  </si>
  <si>
    <t xml:space="preserve">D'épaisseur à lames, 1/2" x 3" x 5/6", ensemble de 25 lames de 0,0005" à 0,025".      </t>
  </si>
  <si>
    <t>4,11,12,15,2123</t>
  </si>
  <si>
    <t xml:space="preserve">D'épaisseur, lame 1/2" x 12" par ensemble de 19, grandeurs de 0,0025", 0,003" à 0,020" par  paliers de 0,001".    </t>
  </si>
  <si>
    <t xml:space="preserve">D'épaisseur, lame 1/2" x 12", par ensemble de 11, comprend lames de : 0,001" - 0,0015" - 0,002"  - 0,0025" - 0,003" à 0,008" avec porte-lames.    </t>
  </si>
  <si>
    <t xml:space="preserve">D'épaisseur, lame 1/4" x 1 3/4", par ensemble, comprend 18 lames de 0,010" à 0,035" avec une  progression de 0,001" entre 0,015" et 0,026"  sauf 0,023".  </t>
  </si>
  <si>
    <t>D'épaisseur, non magnétique, ensemble qui comprend les jauges de 0,006" à 0,016" par  paliers de 0,002", lames de 1/2" x 3 5/16".    Dimensions décimales et métriques sur les lames.</t>
  </si>
  <si>
    <t xml:space="preserve">Petit trou, par ensemblre de 4, pour trous de 0,125" à 0,500" (3 mm à 13 mm).      </t>
  </si>
  <si>
    <t>Ma, Cl</t>
  </si>
  <si>
    <t xml:space="preserve">Téléscopique, par ensemble, capacité 5/16" à 6"  (8-150 mm).      </t>
  </si>
  <si>
    <t>Joint</t>
  </si>
  <si>
    <t>Universel, 1/2"</t>
  </si>
  <si>
    <t>Universel, 1/4"</t>
  </si>
  <si>
    <t>Universel, 3/8"</t>
  </si>
  <si>
    <t xml:space="preserve">De poche, flexible, alimentation par 2 piles AA, pour éclairer les  coins en retrait ou difficile d'accès.    </t>
  </si>
  <si>
    <t>La, At</t>
  </si>
  <si>
    <t xml:space="preserve">De poche, très résistante, alimentation par 2 piles D, muni d'un câble coaxia  flexible.    </t>
  </si>
  <si>
    <t>D'essai de circuit, alimentation 6 à 12 V, ampoule remplaçable</t>
  </si>
  <si>
    <t>7,8,18,22</t>
  </si>
  <si>
    <t xml:space="preserve">Stroboscopique, prise inductive, alimentation 12 V CC, lampe au xénon, permet la  mise au point de moteurs tournant jusqu'à 12 000  tr/min.  </t>
  </si>
  <si>
    <t xml:space="preserve">Stroboscopique, prise inductive, alimentation 12 V CC, lecture d'avance, portée du  tachy. 0 à 10 000 tr/min, affichage numérique des  trs/min et des degrés d'avance à l'allumage.  </t>
  </si>
  <si>
    <t>Laveuse</t>
  </si>
  <si>
    <t>À pression d'eau, portative, CA 120 Volts, pression 1034 à 6895 kPa, débit  d'eau 3 à 10 l/min, puissance 1,8 HP, se branche à une source d'eau chaude.</t>
  </si>
  <si>
    <t>11,12,16,22,25,24</t>
  </si>
  <si>
    <t>Lv</t>
  </si>
  <si>
    <t>Levier</t>
  </si>
  <si>
    <t xml:space="preserve">Pour pneus, modèle courbé de 381 mm x 19 mm, pour  démonter et monter les pneus sur les jantes  manuellement.  </t>
  </si>
  <si>
    <t xml:space="preserve">Pour pneus, modèle droit de 240 mm x 22 mm, pour démonter  et monter les pneus sur les jantes manuellement.    </t>
  </si>
  <si>
    <t xml:space="preserve">Levier </t>
  </si>
  <si>
    <t>À manche, 30,5 cm</t>
  </si>
  <si>
    <t>À manche, 45,7 cm</t>
  </si>
  <si>
    <t xml:space="preserve">Par ensemble de 4, comprend leviers de 6", 12", 16" et 20".      </t>
  </si>
  <si>
    <t>Lime</t>
  </si>
  <si>
    <t xml:space="preserve">Pour extémités de segments, pour ajuster parfaitement les segments de piston.      </t>
  </si>
  <si>
    <t>Lisière</t>
  </si>
  <si>
    <t xml:space="preserve">À 6 prises, avec dispositif de protection contre les surtensions  et disjoncteur 15 A.    </t>
  </si>
  <si>
    <t>Bp, La, Lr</t>
  </si>
  <si>
    <t>Loupe</t>
  </si>
  <si>
    <t xml:space="preserve">Lumineuse, grossissement 4X, alimentation par 2 piles AAA.      </t>
  </si>
  <si>
    <t>Ma, La, Bp</t>
  </si>
  <si>
    <t>Lunettes</t>
  </si>
  <si>
    <t xml:space="preserve">De soudage oxyacétylénique verres conforme, visière à rabat,  bouches d'aération, sangle élastique. Peut être  porté par-dessus les verres correcteurs.  </t>
  </si>
  <si>
    <t>Maillet</t>
  </si>
  <si>
    <t xml:space="preserve">En caoutchouc, 300g, manche en bois.      </t>
  </si>
  <si>
    <t>Manche</t>
  </si>
  <si>
    <t xml:space="preserve">À tige longue. 3/8", 25,5 xm      </t>
  </si>
  <si>
    <t xml:space="preserve">Manche </t>
  </si>
  <si>
    <t>De lime, en plastique</t>
  </si>
  <si>
    <t>Mandrin</t>
  </si>
  <si>
    <t xml:space="preserve">Portatif, double, pour forets à numéro, collet de 0,0" à 0,125".      </t>
  </si>
  <si>
    <t>Manomètre</t>
  </si>
  <si>
    <t>À pression d'huile, tuyau flexible, lecture 0 à 700 kPa</t>
  </si>
  <si>
    <t xml:space="preserve">À pression hydraulique, capacité 0 à 21 000 kPa, indications impérial et  métrique, tuyau flexible, adaptateurs, dans coffre    </t>
  </si>
  <si>
    <t>Cl, Ma</t>
  </si>
  <si>
    <t xml:space="preserve">Marbre </t>
  </si>
  <si>
    <t xml:space="preserve">De traçage, grade d'atelier, grandeur 18" x 24" x 4" haut (45 x 60 x 10 cm),  précision 0,0002", couverture de protection.    </t>
  </si>
  <si>
    <t>At, Cl</t>
  </si>
  <si>
    <t>Marchepied</t>
  </si>
  <si>
    <t xml:space="preserve">114 mm de haut, monté sur roulettes à ressort  rétractables auto., recouvert d'un caoutchouc  anti-dérapant, dimensions : 454 mm x 305 mm.  </t>
  </si>
  <si>
    <t>Marteau</t>
  </si>
  <si>
    <t>À embout de plastique, 454 g</t>
  </si>
  <si>
    <t xml:space="preserve">À embout de plastique, 624 g, construction en une seule pièce.      </t>
  </si>
  <si>
    <t>À embout de plastique, 680 g</t>
  </si>
  <si>
    <t xml:space="preserve">À panne fendue, manche en bois.      </t>
  </si>
  <si>
    <t>À tête de frappe, en bronze, 680 g</t>
  </si>
  <si>
    <t xml:space="preserve">De forage à la main, 1351 g, manche en bois.      </t>
  </si>
  <si>
    <t>Unipièce, 595 g</t>
  </si>
  <si>
    <t xml:space="preserve">Marteau </t>
  </si>
  <si>
    <t>De mécanicien, gros</t>
  </si>
  <si>
    <t>De mécanicien, moyen</t>
  </si>
  <si>
    <t>De mécanicien, petit</t>
  </si>
  <si>
    <t xml:space="preserve">Pneumatique, avec jeu d'embouts dans un coffret de rangement.      </t>
  </si>
  <si>
    <t>4,15,17,23,21</t>
  </si>
  <si>
    <t>Meuleuse</t>
  </si>
  <si>
    <t xml:space="preserve">Angulaire, meule de 102 mm, modèle industriel, portative, 115V 3.5A, 10 000  tr/min maximum, muni d'un garde.    </t>
  </si>
  <si>
    <t>4,5,6</t>
  </si>
  <si>
    <t xml:space="preserve">Angulaire, meule de 178 mm, modèle industriel, portative, 115V 15A, 6000  tr/min maximum, muni d'un garde, accouplement  5/8"- 11.  </t>
  </si>
  <si>
    <t xml:space="preserve">De soupape, par ensemble, modèle à meule de 178 mm, moteur 1/2 HP 115 V,  mandrin vitesse var. 1/10 HP cap. de 4,5 à 14,3  mm et collet pour soupapes de 4,72 à 8,05 mm.  </t>
  </si>
  <si>
    <t xml:space="preserve">D'établi, diamètre de 152 mm, puissance de 1/2 HP, écrans de sécurité, vitesse  sans charge : 3450 tr/min., 115/230V.    </t>
  </si>
  <si>
    <t xml:space="preserve">Pneumatique haute vitesse, max. 24 000 tr/min., mandrin 6,35 mm.      </t>
  </si>
  <si>
    <t xml:space="preserve">Portative, miniature, par ensemble, comprend une meuleuse à vitesse élevée,  alimentation 120V, avec acc. dans un coffret.    </t>
  </si>
  <si>
    <t xml:space="preserve">Spécialement conçu pour redresser le guide-chaîne  des tronçonneuses.    </t>
  </si>
  <si>
    <t xml:space="preserve">Meuleuse </t>
  </si>
  <si>
    <t xml:space="preserve">Sur pied, double, meules de 254 mm x 25,4 mm, moteur 1 HP  115/230V, vitesse: 1725 tr/min, visières de  protection avec lumière, 2 meules fournies.  </t>
  </si>
  <si>
    <t>Micromètre</t>
  </si>
  <si>
    <t xml:space="preserve">0 à 150 mm, avec 6 tiges interchangeables et 5 étalons,  graduations 0,01 mm.    </t>
  </si>
  <si>
    <t>4,11,12,15,17,21,23</t>
  </si>
  <si>
    <t xml:space="preserve">Avec enclume en V, pour pièces de 0,093 à 1" de diamètre, graduations  0,0001".    </t>
  </si>
  <si>
    <t xml:space="preserve">De profondeur, 0 à 150 mm, précision de 0,01 mm, avec base de 100 mm de  large, 6 tiges de 4 mm, dans coffret.    </t>
  </si>
  <si>
    <t xml:space="preserve">De profondeur, 0" à 6", précision de 0,001", avec base de 4" de large, 6  tiges de 5/32", dans coffret.    </t>
  </si>
  <si>
    <t xml:space="preserve">D'extérieur, 0 mm à 25 mm, précision de 0,01 mm, dans coffret.      </t>
  </si>
  <si>
    <t>D'extérieur, 0" à 1", précision de 0,0001", dans coffret</t>
  </si>
  <si>
    <t>D'extérieur, 0" à 1", précision de 0,001" dans coffret</t>
  </si>
  <si>
    <t>D'extérieur, 1" à 2",  précision de 0,0001" dans coffret</t>
  </si>
  <si>
    <t>D'extérieur, 1" à 2", précision de 0,001", dans coffret</t>
  </si>
  <si>
    <t>D'extérieur, 2" à 3", précision de 0,0001", dans coffret</t>
  </si>
  <si>
    <t>D'extérieur, 2" à 3", précision de 0,001", dans coffret</t>
  </si>
  <si>
    <t xml:space="preserve">D'extérieur, 25 mm à 50 mm, précision de 0,01 mm, dans coffret    </t>
  </si>
  <si>
    <t>D'extérieur, 3" à 4", précision de 0,0001", dans coffret</t>
  </si>
  <si>
    <t>D'extérieur, 3" à 4", précision de 0,001", dans coffret</t>
  </si>
  <si>
    <t>D'extérieur, 50 mm à 75 mm, précision de 0,01 mm, dans coffret</t>
  </si>
  <si>
    <t>D'extérieur, 75 mm à 100 mm, précision de 0,01 mm, dans coffret</t>
  </si>
  <si>
    <t xml:space="preserve">D'intérieur, 2" à 8", précision de 0,001", dans coffret  </t>
  </si>
  <si>
    <t>D'intérieur, 50 mm à 200 mm, précision de 0,01 mm, dans coffret</t>
  </si>
  <si>
    <t>Miroir</t>
  </si>
  <si>
    <t xml:space="preserve">Télescopique, extension  de 114 à 432 mm, miroir mesurant 25,4 mm x 50,8 mm.      </t>
  </si>
  <si>
    <t>Module</t>
  </si>
  <si>
    <t>D'étude des huiles, boîtier avec support, béchers de 1 L, assortiment d'huiles. Pour partage avec d'autres ateliers</t>
  </si>
  <si>
    <t>Moniteur</t>
  </si>
  <si>
    <t xml:space="preserve">De lame, pour vérifier le système de freinage du couteau de  tondeuses et s'assurer qu'il est conforme à la loi    </t>
  </si>
  <si>
    <t>Es, Ma</t>
  </si>
  <si>
    <t xml:space="preserve">Mordache </t>
  </si>
  <si>
    <t xml:space="preserve">D'étau, cuivre ou aluminium, comprenant : 8 jeux de 4",  un jeux de 6" et un jeu de 8".    </t>
  </si>
  <si>
    <t>4,15,16,17,19,20,21,23</t>
  </si>
  <si>
    <t>Moteur</t>
  </si>
  <si>
    <t>De motoneige, assortiment de moteurs récents complet avec  carburateur, système d'échappement, base, prêt à  fonctionner.  Neuf ou usagé selon disponibilités du marché</t>
  </si>
  <si>
    <t>De véhicules tout-terrain, assortiment de moteurs récents complet avec  carburateur, système d'échappement, prêt à  fonctionner.  Neuf ou usagé selon disponibilités du marché.</t>
  </si>
  <si>
    <t>Hors-bord, 2 temps,  E-tec 15 hp</t>
  </si>
  <si>
    <t>11,13,14,17,25</t>
  </si>
  <si>
    <t>Hors-bord, 2,5 hp, 4 temps</t>
  </si>
  <si>
    <t>Hors-bord, 9,9 hp, 4 temps</t>
  </si>
  <si>
    <t>Hors-bord, électrique de 3hp électrique</t>
  </si>
  <si>
    <t xml:space="preserve">Moteur </t>
  </si>
  <si>
    <t>Stationnaire de faible cylindré avec lubrification par barbottage.</t>
  </si>
  <si>
    <t>11,13,14</t>
  </si>
  <si>
    <t>Stationnaire, deux cylindre en V, muni d'un système de lubrification, par pompe d'huile.</t>
  </si>
  <si>
    <t>Motoculteur</t>
  </si>
  <si>
    <t>11,13,14,15,16</t>
  </si>
  <si>
    <t>Motocyclette</t>
  </si>
  <si>
    <t>Véhicules de loisir muni d'un système d'injection d'essence et de frein abs. 2 ans d'usure</t>
  </si>
  <si>
    <t>7,18,6,8,10,13,14,19,20,21,22,23,24,25</t>
  </si>
  <si>
    <t>Motomarine</t>
  </si>
  <si>
    <t>Motomarine 4 temps à injection d'essence.</t>
  </si>
  <si>
    <t>11,13,14,17,22,24,25</t>
  </si>
  <si>
    <t xml:space="preserve">Motomarine </t>
  </si>
  <si>
    <t>Motomarine 4 temps à injection d'essence équipé de supercharge.</t>
  </si>
  <si>
    <t>Motoneige</t>
  </si>
  <si>
    <t>Motoneige de travail équipé d'une transmission mécanique. Usagée de 2 ans</t>
  </si>
  <si>
    <t>7,6,8,10,11,13,19,20,21,22,23,25</t>
  </si>
  <si>
    <t>Motoneige moteur 2 temps équipée d'un système d'injection d'essence direct et d'une pompe à huile électronique. Usagée de 4 ans</t>
  </si>
  <si>
    <t>7,6,8,10,12,13,19,20,21,22,23,25</t>
  </si>
  <si>
    <t>Motoneige moteur 2 temps muni de carburateurs. Usagée de 2 ans.</t>
  </si>
  <si>
    <t>7,6,8,10,11,13,14,19,20,21,23,25</t>
  </si>
  <si>
    <t>Motoneige moteur 4 temps équipée d'un système d'injection de carburant et de turbocompresseur usagée de 4 ans</t>
  </si>
  <si>
    <t xml:space="preserve">Moufle </t>
  </si>
  <si>
    <t>De soudeur</t>
  </si>
  <si>
    <t>Multimètre</t>
  </si>
  <si>
    <t xml:space="preserve">À aiguille conventionnelle, CA &amp; CC volt : 0-3, 0-30 et 0-300 plus 0 - 0,3 V  CC Ohm R.1, Rx1, Rx100, Rx1000, Ampérage 0-5  et 0-50 CC, interrupteur d'inversion de polarité.  </t>
  </si>
  <si>
    <t>À lecture digitale, multimètre comprenant vcc-vca-diode check-10A. Échelle automatique et manuelle avec lecture de voltage max et min.</t>
  </si>
  <si>
    <t>Nécessaire à étamper chiffres</t>
  </si>
  <si>
    <t xml:space="preserve">0 à 9, grosseur des chiffres: 3/16".      </t>
  </si>
  <si>
    <t>Nécessaire à étamper les lettres</t>
  </si>
  <si>
    <t xml:space="preserve">A à Z, grosseur des lettres: 3/16".      </t>
  </si>
  <si>
    <t>Nécessaire à riveter</t>
  </si>
  <si>
    <t xml:space="preserve">Par ensemble, comprend la riveteuse, un foret 1/8" et 200  rivets assortis et une fraise à 120° dans coffret  plastique.  </t>
  </si>
  <si>
    <t xml:space="preserve">Nécessaire de mise au point </t>
  </si>
  <si>
    <t xml:space="preserve">Par ensemble, permettant la mise au point des systèmes  d'allumage par magnéto ajustables, ayant comme  point de référence la position du piston.  </t>
  </si>
  <si>
    <t>Nécessaire de pose rivet-écrou</t>
  </si>
  <si>
    <t xml:space="preserve">Par ensemble, comprend la riveteuse, 7 mandrins, 4 embouts,  assortiment de rivets-écrous dans un coffret en  plastique.  </t>
  </si>
  <si>
    <t>Nécessaire de rénovation de filets</t>
  </si>
  <si>
    <t xml:space="preserve">Par ensemble de 42, comprend tarauds rénovat. 1/4" à 9/16" NF-NC  et M6 à M12, les filières rénovat. 1/4" à 1 1/4"  et M6 à M12, 2 limes rénovatrices dans coffret.  </t>
  </si>
  <si>
    <t>11,12,15,19,20,21,23,15</t>
  </si>
  <si>
    <t xml:space="preserve">Nettoyeur </t>
  </si>
  <si>
    <t xml:space="preserve">De vilebrequin, pour enlever rouille, bavures sur la partie  exposée (PTO), pour arbre de 22 mm et 25,4 mm.    </t>
  </si>
  <si>
    <t>Ordinateur portable compatible avec logiciel du fabricant</t>
  </si>
  <si>
    <t>7,8,18,24</t>
  </si>
  <si>
    <t>Oscilloscope</t>
  </si>
  <si>
    <t>4 traces fonctionnant sur ordinateur portable.</t>
  </si>
  <si>
    <t>18,22,24</t>
  </si>
  <si>
    <t>Outil</t>
  </si>
  <si>
    <t>De détection de fuite, pour systèmes de refroidissement universell muni d'un ballon pour s'adapter à tous types de systèmes.</t>
  </si>
  <si>
    <t>Pour connecteur, trousse universelle pour l'extraction des terminaux.</t>
  </si>
  <si>
    <t>8,7,18,22,24</t>
  </si>
  <si>
    <t xml:space="preserve">Pour l'allumage, par ensemble, comprend une pince miniature, 3 jauges, un jeu de  6 clés, une lime de rupteurs, 2 tournevis et un  outil à distributeur dans une pochette en vinyle. </t>
  </si>
  <si>
    <t xml:space="preserve">Pour les cosses, par ensemble de 6, pour retirer les cosses des blocs des harnai      </t>
  </si>
  <si>
    <t xml:space="preserve">Spécial pour moteur stationnaire, refroidi le liquide et l'air, ensemble comprenant tous les outils spéciaux  nécessaires pour l'entretien et la réparation des  moteurs de ce fabricant.  </t>
  </si>
  <si>
    <t>Spécial pour motocyclette, pour réparation des fourches, synchronisation des carburateurs entretien des roulements etc.</t>
  </si>
  <si>
    <t>19,20,22,23,24,18,25</t>
  </si>
  <si>
    <t>Spécial pour motoneige, ensemble comprenant les principaux outils  spéciaux nécessaires pour l'entretien et la  réparation des motoneiges.  4 manufacturiers différents.</t>
  </si>
  <si>
    <t>11,12,13,14,19,20,22,25</t>
  </si>
  <si>
    <t>Spécial pour véhicule tout-terrain, ensemble comprenant les principaux outils  spéciaux nécessaires pour l'entretien et la  réparation des véhicules tout-terrain,  5 manufacturiers différents</t>
  </si>
  <si>
    <t>11,12,13,14,19,20,21,23,25</t>
  </si>
  <si>
    <t xml:space="preserve">Spécial, pour transmission Peerless, comprenant tous les outils spéciaux nécessaires  pour entretenir et réparer des transmissions,  boîtes-pont, boîtiers de transfert, etc..  </t>
  </si>
  <si>
    <t>Spécial, pour tronçonneuses er débroussailleuse, ensemble comprenant tous les outils spéciaux  nécessaires pour l'entretien et la réparation des  tronçonneuses et des débroussailleuses, selon marque</t>
  </si>
  <si>
    <t xml:space="preserve">Outil </t>
  </si>
  <si>
    <t>À valve de pneus, 305 mm long.</t>
  </si>
  <si>
    <t>À valve de pneus, usages multiples</t>
  </si>
  <si>
    <t>Injection, ensemble de lumière LED pour injecteur, bobine d'allumage et IAC.</t>
  </si>
  <si>
    <t>Multimètre, ensemble de sonde de touche (back probe).</t>
  </si>
  <si>
    <t>7,8,18,22,24</t>
  </si>
  <si>
    <t>Pour noyau de valve, 159 mm</t>
  </si>
  <si>
    <t xml:space="preserve">Ramasseur articulé, pour soulever des poids de 1 kg, longueur de 425  mm qui s'allonge à 680 mm. Tête en aluminium.    </t>
  </si>
  <si>
    <t>Spécial, pour réparation d'équipements légers</t>
  </si>
  <si>
    <t>11,12, 16,15</t>
  </si>
  <si>
    <t xml:space="preserve">Outillage </t>
  </si>
  <si>
    <t>Pour produit marin, outil alignement de turbine, pour démontage des embases etc.</t>
  </si>
  <si>
    <t>Spécialisé pour moteur, pour véhicules de loisir, outillage pour la dépose, le démontage et l'extraction de composants des moteurs.</t>
  </si>
  <si>
    <t>11,12,19,20,21,23</t>
  </si>
  <si>
    <t xml:space="preserve">Palan </t>
  </si>
  <si>
    <t xml:space="preserve">À levier à rochet, type à chaîne, frein de charge sous carter, capaci  de 1 1/2 tonne.    </t>
  </si>
  <si>
    <t>11,12,23,17</t>
  </si>
  <si>
    <t xml:space="preserve">Panneau </t>
  </si>
  <si>
    <t>D'apprentissage de l'hydraulique, système à montage rapide, unité de puissance,  contrôles variés, moteur hydraulique avec frein, manomètre de  pression et débit, jeu de tuyaux flexibles avec ac, partage possible avec d'autres ateliers.</t>
  </si>
  <si>
    <t xml:space="preserve">Peigne </t>
  </si>
  <si>
    <t xml:space="preserve">À fileter, par ensemble de 16, comprend des peignes pour filets impérial de 4" à  24" au pouce et des peignes métrique pour des pas d  1 mm à 5 mm.  </t>
  </si>
  <si>
    <t>Pelle</t>
  </si>
  <si>
    <t xml:space="preserve">En acier      </t>
  </si>
  <si>
    <t>Perceuse</t>
  </si>
  <si>
    <t xml:space="preserve">Angulaire, portative, sans fil, 3/8", pour endroits exigus, mandrin sans clé, inversion  de marche, inclus bloc d'alimentation 9,6 volts,  chargeur rapide et coffret en métal.  </t>
  </si>
  <si>
    <t xml:space="preserve">Portative, électrique, 1/2", type robuste, à vitesse variable et réversible,  isolation double, 120 V    </t>
  </si>
  <si>
    <t xml:space="preserve">Portative, électrique, 3/8", type robuste, à vitesse variable et réversible,  isolation double, 120 V.    </t>
  </si>
  <si>
    <t xml:space="preserve">Portative, électrique, réversible, 5/8",  415 tr/min. sans charge, 350 lbs/po de couple,  115V 10A, HP max. 0,9.    </t>
  </si>
  <si>
    <t xml:space="preserve">Portative, sans fil, 3/8", 2 vitesses réglables: 0-400 / 0-1100 rpm,  inverseur de marche, réglages de couple, inclus  batterie 9,6 volts,  chargeur rapide et coffret.  </t>
  </si>
  <si>
    <t xml:space="preserve">Perceuse </t>
  </si>
  <si>
    <t xml:space="preserve">Sensitive de plancher, modèle industriel, mandrin 3,2 mm à 16 mm,  colonne 99 mm, moteur 1 HP 120 V, distance max.  table et arbre 985 mm, table déplacée par vis.  </t>
  </si>
  <si>
    <t xml:space="preserve">Sensitive d'établi, choix de vitesses, moteur de 1/2 HP, 120 Volts,  mandrin de 13 mm, distance max. entre la table et  l'arbre 267 mm, diamètre de la colonne 70 mm.  </t>
  </si>
  <si>
    <t>Pèse-antigel</t>
  </si>
  <si>
    <t>Modèle à billes</t>
  </si>
  <si>
    <t>Modèle standard</t>
  </si>
  <si>
    <t>Peson</t>
  </si>
  <si>
    <t xml:space="preserve">Capacité de 1 kg, lecture en kilogrammes et en onces, graduations  20 g et 1/2 oz.    </t>
  </si>
  <si>
    <t>15,,20</t>
  </si>
  <si>
    <t xml:space="preserve">Capacité de 25 kg, lecture en kilogrammes et en onces, graduations  250 g et 8 oz.    </t>
  </si>
  <si>
    <t xml:space="preserve">Capacité de 6 kg, lecture en kilogrammes et en onces, graduations  50 g et 2 oz.    </t>
  </si>
  <si>
    <t xml:space="preserve">Pic </t>
  </si>
  <si>
    <t xml:space="preserve">Et stylet, par ensemble de 7, avec sachet de rangement.      </t>
  </si>
  <si>
    <t>Pièce pour diagnostic</t>
  </si>
  <si>
    <t>Composants électrique et électronique pour la création de défaillances sur les véhicules de loisir tels système d'injection d'essence, aide à la conduite etc.</t>
  </si>
  <si>
    <t>7,8, 12, 22,24,18</t>
  </si>
  <si>
    <t xml:space="preserve">Pied </t>
  </si>
  <si>
    <t xml:space="preserve">À coulisse, modèle à cadran dans coffret, graduations 0,001", de 0" à 6"     </t>
  </si>
  <si>
    <t>À coulisse, modèle à cadran dans coffret, graduations 0,05 mm, de 0 mm à 150 mm</t>
  </si>
  <si>
    <t xml:space="preserve">À coulisse, modèle conventionnel avec étui. Graduations de  0,001" et de 0,02 mm, de 0" à 6" et de 0 à 150 mm </t>
  </si>
  <si>
    <t>À coulisse, modèle digital dans coffret, de 0" à 6" et de 0 mm à 150 mm</t>
  </si>
  <si>
    <t>Cl, La</t>
  </si>
  <si>
    <t>Pince</t>
  </si>
  <si>
    <t>À démolir</t>
  </si>
  <si>
    <t>À segments de piston</t>
  </si>
  <si>
    <t>Ampèremétrique, 0-400 amp cc</t>
  </si>
  <si>
    <t>De lignes, 18,7 cm</t>
  </si>
  <si>
    <t>De lignes, 23,5 cm</t>
  </si>
  <si>
    <t>Motoriste, 13 cm</t>
  </si>
  <si>
    <t xml:space="preserve">Multiprise, par ensemble de 4, comprend pinces de 4 1/2", 6 1/2", 12" et 16" de  long sur plateau.    </t>
  </si>
  <si>
    <t xml:space="preserve">Pince </t>
  </si>
  <si>
    <t xml:space="preserve">À circlips, à embouts fixes, par ensemble de 12, comprend 4 pinces transformables de longueur  différente à embouts droits, 4 avec embouts à 45° et 4 avec embouts à 90° dans coffret.  </t>
  </si>
  <si>
    <t xml:space="preserve">À circlips, à mâchoires parallèle, longueur 10" (25 cm).      </t>
  </si>
  <si>
    <t>11,12,15,17,19,20,23</t>
  </si>
  <si>
    <t xml:space="preserve">À circlips, de roulement externe, longueur de 9 3/8" (23,8 cm).      </t>
  </si>
  <si>
    <t xml:space="preserve">À circlips, pointes changeables, par ensemble de 2, comprend une pince pour circlips extérieur et une  pour circlips intérieur et un ensemble d'embouts.    </t>
  </si>
  <si>
    <t>11,12,15,17,23</t>
  </si>
  <si>
    <t xml:space="preserve">À fil de bougie, diélectrique, construction en matière plastique isolante ou en nylon    </t>
  </si>
  <si>
    <t xml:space="preserve">À long bec, par ensemble de 3, comprend pinces de 4 1/2", 7 1/8" et 8" de long  sur plateau.    </t>
  </si>
  <si>
    <t>À ressort de freins</t>
  </si>
  <si>
    <t xml:space="preserve">À sertir, pour les cosses de batterie      </t>
  </si>
  <si>
    <t>Combinée, 11,5 cm</t>
  </si>
  <si>
    <t>Combinée, renforcée, 19 cm</t>
  </si>
  <si>
    <t>Coupante, grande puissance, 23 cm</t>
  </si>
  <si>
    <t xml:space="preserve">Coupante, par ensemble de  3, comprend pince de 4 1/4", 6 1/8", 7 1/4" sur  plateau.    </t>
  </si>
  <si>
    <t>Coupante, régulière, branches évasées</t>
  </si>
  <si>
    <t xml:space="preserve">Pour collier de tuyau, tête pivotante sur 180° , longueur de 23 cm.      </t>
  </si>
  <si>
    <t xml:space="preserve">Pince  </t>
  </si>
  <si>
    <t>À dénuder, 6 1/4"</t>
  </si>
  <si>
    <t>À bec de canard, 20 cm</t>
  </si>
  <si>
    <t>À mâchoires droites, 18 cm</t>
  </si>
  <si>
    <t>À mâchoires droites, 25,4 cm</t>
  </si>
  <si>
    <t>À mâchoires en C, 28 cm</t>
  </si>
  <si>
    <t>À mâchoires en C, 46 cm</t>
  </si>
  <si>
    <t>De soudage, 23 cm</t>
  </si>
  <si>
    <t>Mâchoires à long bec, 10 cm</t>
  </si>
  <si>
    <t>Mâchoires à long bec, 15 cm</t>
  </si>
  <si>
    <t>Mâchoires à long bec, 23 cm</t>
  </si>
  <si>
    <t>Mâchoires incurvée, 18 cm</t>
  </si>
  <si>
    <t>Mâchoires incurvées, 10 cm</t>
  </si>
  <si>
    <t>Mâchoires incurvées, 25,4 cm</t>
  </si>
  <si>
    <t xml:space="preserve">Pour le pliage des fils d'acier de contrôle à dist  en forme de "Z" en une seule opération, pour fils  0,054" et 0,072".  </t>
  </si>
  <si>
    <t>Pince-monseigneur</t>
  </si>
  <si>
    <t>76 cm</t>
  </si>
  <si>
    <t>96,5 cm</t>
  </si>
  <si>
    <t>Pistolet</t>
  </si>
  <si>
    <t xml:space="preserve">À colle chaude, avec applicateur  bec.    </t>
  </si>
  <si>
    <t>À eau, jet réglable</t>
  </si>
  <si>
    <t xml:space="preserve">Soudeur, capacité 260/200 W, pour service intense, avec accessoires dans coffre      </t>
  </si>
  <si>
    <t xml:space="preserve">Pistolet </t>
  </si>
  <si>
    <t xml:space="preserve">À air chaud, capacité de 1500W, CA, 2 réglages de température  : 750°F et 1100°F.    </t>
  </si>
  <si>
    <t>11,12,23,15,17,19,20</t>
  </si>
  <si>
    <t xml:space="preserve">À air comprimé, long, modèle sécuritaire à évents, tube de 10 cm,  conforme aux normes de sécurité.    </t>
  </si>
  <si>
    <t>À air comprimé, modèle sécuritaire à évents, longueur régulière,  conforme aux normes de sécurité</t>
  </si>
  <si>
    <t xml:space="preserve">À jet de sable, peut projeter une matière abrasive à grain variant  entre 60 et 1000. Pression de service de 414 à  1034 kPa, contenant de 36 kg.  </t>
  </si>
  <si>
    <t xml:space="preserve">Graisseur, capacité de 3 oz, gicleur de 8 1/4".      </t>
  </si>
  <si>
    <t>Poignée</t>
  </si>
  <si>
    <t>Articulée, prise 1/2", longueur 46 cm</t>
  </si>
  <si>
    <t>Articulée, prise 3/8", longueur 29 cm</t>
  </si>
  <si>
    <t>Coulissante, prise 1/2", longueur 30,5 cm</t>
  </si>
  <si>
    <t>Coulissante, prise 3/8", longueur 20 cm</t>
  </si>
  <si>
    <t>Vilebrequin, prise 3/8", longueur 62,3 cm</t>
  </si>
  <si>
    <t>Poinçon</t>
  </si>
  <si>
    <t xml:space="preserve">À centrer, automatique, longueur 4 3/4".      </t>
  </si>
  <si>
    <t xml:space="preserve">Long, par ensemble de 4, tiges de 3/16" à 3/8", avec pochette.      </t>
  </si>
  <si>
    <t xml:space="preserve">Poinçon </t>
  </si>
  <si>
    <t xml:space="preserve">Chasse-goupille, par ensemble de 12, tiges de 1/16" à 1/2", dans une pochette.      </t>
  </si>
  <si>
    <t xml:space="preserve">Chasse-goupille, par ensemble de 6, tiges de 1/8" à 5/16", avec support.      </t>
  </si>
  <si>
    <t>De bronze, 20 cm</t>
  </si>
  <si>
    <t>De bronze, 25 cm</t>
  </si>
  <si>
    <t>Pompe</t>
  </si>
  <si>
    <t xml:space="preserve">À essence électrique, assortiment de pompes à essence électriques pour  couvrir l'ensemble des modèles rencontrés sur les  véhicules légers.  </t>
  </si>
  <si>
    <t xml:space="preserve">À essence mécanique, assortiment de pompes mécanique pour couvrir  l'ensemble des modèles rencontrés sur les  véhicules légers.  </t>
  </si>
  <si>
    <t xml:space="preserve">À essence pneumatique, assortiment de pompes pneumatique pour couvrir  l'ensemble des modèles rencontrés sur les  véhicules légers.  </t>
  </si>
  <si>
    <t xml:space="preserve">Pompe </t>
  </si>
  <si>
    <t xml:space="preserve">À carburant électrique, assortiment de pompes électriques à carburant  diesel pour couvrir l'ensemble des modèles  rencontrés sur les équipements de jardin.  </t>
  </si>
  <si>
    <t>À depression, manomètre et soupape</t>
  </si>
  <si>
    <t>À liquide de freins, fonctionne à l'air comprimé</t>
  </si>
  <si>
    <t>Ponceuse</t>
  </si>
  <si>
    <t xml:space="preserve">Angulaire, à disque, électrique, disque de 18 cm, régime de 4500 tr/min.      </t>
  </si>
  <si>
    <t>Porte-batterie</t>
  </si>
  <si>
    <t>Universel</t>
  </si>
  <si>
    <t>Porte-burin</t>
  </si>
  <si>
    <t>Porte-poussière</t>
  </si>
  <si>
    <t xml:space="preserve">En métal, 30 cm      </t>
  </si>
  <si>
    <t>La, At, Es,</t>
  </si>
  <si>
    <t>Poste</t>
  </si>
  <si>
    <t xml:space="preserve">D'essence mobile, certifiée pour être à l'intérieur-Pour faire le plein et récupérer l'essence des  réservoirs, capacité 70 L, pompe de 13 L/min.  opérée à l'air comp., const. en tôle 12 ga, filtre  </t>
  </si>
  <si>
    <t>11,12,13,14,17,21,22,23,25</t>
  </si>
  <si>
    <t>Informatique, ordinateur de bureau pour enseignant</t>
  </si>
  <si>
    <t>bp</t>
  </si>
  <si>
    <t>Informatique, ordinateur pour atelier avec accès internet</t>
  </si>
  <si>
    <t xml:space="preserve">Poste </t>
  </si>
  <si>
    <t>De soudage oxyacétylénique, 2 jeu tuyaux 4,6 m, accouplement Y, soupape anti-  retour, acc. rapides anti-explosif, chariot mobile  et muni de tous les acc. pour soudure et coupe. Partage possible de 4 unités.</t>
  </si>
  <si>
    <t xml:space="preserve">Poubelle </t>
  </si>
  <si>
    <t xml:space="preserve">Sécuritaire, pour déchets inflammables, cap. 22 L.    </t>
  </si>
  <si>
    <t xml:space="preserve">Presse </t>
  </si>
  <si>
    <t xml:space="preserve">À mandrin, capacité 3 tonnes, châssis cannelé de 51 mm à  boulonner à l'établi.    </t>
  </si>
  <si>
    <t xml:space="preserve">Hydraulique, de plancher, capacité : 25 tonnes, opérée manuellement, avec  cadran pour pression, 355 mm de course avec  accessoires.  </t>
  </si>
  <si>
    <t>4,11,12,15, 17, 19,20,21,23</t>
  </si>
  <si>
    <t>Protecteur</t>
  </si>
  <si>
    <t xml:space="preserve">Auditif, avec serre-tête pivotant à 360° et des tampons  acoustiques, le tout coussiné. Facteur de réduction du bruit de 23 décibels minimum.  </t>
  </si>
  <si>
    <t xml:space="preserve">Racloir </t>
  </si>
  <si>
    <t xml:space="preserve">Pour plancher, structure d'acier inoxydable robuste recouverte  d'époxy, languette droite de 61 cm résistant à  l'huile et produits chimiques, manche de 137 cm.  </t>
  </si>
  <si>
    <t>Rallonge</t>
  </si>
  <si>
    <t>3/8", flexible</t>
  </si>
  <si>
    <t xml:space="preserve">Prise 1/2", par ensemble de 5, comprend les rallonges de 2", 3", 5", 10" et 15"  sur plateau.    </t>
  </si>
  <si>
    <t xml:space="preserve">Prise 3/8", par ensemble de 6, comprend les rallonges de 1 1/2", 3", 4", 6", 8"  et 11" sur plateau.    </t>
  </si>
  <si>
    <t xml:space="preserve">Rallonge </t>
  </si>
  <si>
    <t>À impact, prise 1/2", 13  cm</t>
  </si>
  <si>
    <t>À impact, prise 1/2", 25  cm</t>
  </si>
  <si>
    <t>À impact, prise 3/8", 15 cm</t>
  </si>
  <si>
    <t>À impact, prise 3/8", 30 cm</t>
  </si>
  <si>
    <t>À impact, prise 3/8", 7,6 cm</t>
  </si>
  <si>
    <t>Rapporteur d'angle</t>
  </si>
  <si>
    <t xml:space="preserve">Modèle à niveau et règle d'acier de 300 mm - 12", divisions au  1/2 mm et 1 mm ;  1/32" et 1/64" .    </t>
  </si>
  <si>
    <t xml:space="preserve">Rectifieuse </t>
  </si>
  <si>
    <t xml:space="preserve">De siège de soupape, jeu "Neway" pour moteurs de motocyclettes et  véhicules tout-terrain.    </t>
  </si>
  <si>
    <t xml:space="preserve">De siège de soupape, jeu "Neway" pour petits moteurs.      </t>
  </si>
  <si>
    <t xml:space="preserve">De siège de soupape, jeu "Neway" pour produits mécaniques Honda.      </t>
  </si>
  <si>
    <t xml:space="preserve">De soupape, modèle à couteaux "Neway", opération manuelle,  dans un boitier de rangement, par ensemble, pour soupapes à tige  1/4" à 0,378" et 5,0 mm à 9,5 mm.  </t>
  </si>
  <si>
    <t xml:space="preserve">Récupérateur </t>
  </si>
  <si>
    <t xml:space="preserve">De liquide, modèle avec entonnoir rétractable, contenant fermé  de 12 litres.    </t>
  </si>
  <si>
    <t>11,12,15,14,17,20,21,22,23,25</t>
  </si>
  <si>
    <t xml:space="preserve">Redresseur </t>
  </si>
  <si>
    <t xml:space="preserve">De vilebrequin, support spécial et acc. permettant de redresser le  vilebrequin sans l'enlever du moteur, pour moteur  2 temps et 4 temps avec PTO de 22 mm et 25 mm. </t>
  </si>
  <si>
    <t>11,12,23,</t>
  </si>
  <si>
    <t xml:space="preserve">Réfractomètre </t>
  </si>
  <si>
    <t>Réfractomètre</t>
  </si>
  <si>
    <t>Règle</t>
  </si>
  <si>
    <t xml:space="preserve">Pour mesurer les courroies, capacité de 292 cm de long.      </t>
  </si>
  <si>
    <t xml:space="preserve">Rectifiée, 18", Arrête de travail maintenue à 0,0002" par 305 mm  de long. Largeur de 36 mm, épaisseur de 4,8 mm.    </t>
  </si>
  <si>
    <t>Rectifiée, 35"</t>
  </si>
  <si>
    <t xml:space="preserve">Règle </t>
  </si>
  <si>
    <t>De dessinateur</t>
  </si>
  <si>
    <t xml:space="preserve">De machiniste, 12" de long, graduations en 1 mm et 1/2 mm sur un côté,  graduations en 1/32" et  1/64" sur l'autre.    </t>
  </si>
  <si>
    <t xml:space="preserve">Régulateur </t>
  </si>
  <si>
    <t>De pression d'air, régulateur avec monomètre pour le réglage de la  pression d'air à la sortie du syst. de distributio  accompagné d'un séparateur d'eau. Pour pressions de 50 à 1000 kPa.</t>
  </si>
  <si>
    <t xml:space="preserve">Externe d'alternateur, modèles utilisés sur les tracteurs de jardin, 12  volts, 150 Watts.    </t>
  </si>
  <si>
    <t xml:space="preserve">Remplisseur </t>
  </si>
  <si>
    <t xml:space="preserve">De batteries, cap. 2 L.      </t>
  </si>
  <si>
    <t>De batteries, type poire</t>
  </si>
  <si>
    <t xml:space="preserve">Réservoir </t>
  </si>
  <si>
    <t xml:space="preserve">D'air comprimé, portatif, capacité de 34 L, jauge à pression  0-2055kPa, valve de sureté à 1024 kPa, tuyau de  122 cm.  </t>
  </si>
  <si>
    <t>Riveteuse</t>
  </si>
  <si>
    <t>À air comprimé 1/8 à 1/4</t>
  </si>
  <si>
    <t xml:space="preserve">Pour chaîne de tronçonneuse, modèle d'établi.      </t>
  </si>
  <si>
    <t>Rodoir</t>
  </si>
  <si>
    <t xml:space="preserve">À déglacer les cylindres, pour cylindres de 50 à 178 mm.      </t>
  </si>
  <si>
    <t xml:space="preserve">De soupape, avec coupelles de 5/8" et 13/16".      </t>
  </si>
  <si>
    <t xml:space="preserve">Rodoir </t>
  </si>
  <si>
    <t xml:space="preserve">De soupape, avec coupelles de 19.1 mm, 25.4 mm et 31.8 mm.      </t>
  </si>
  <si>
    <t xml:space="preserve">Ruban </t>
  </si>
  <si>
    <t xml:space="preserve">À mesurer, 1" x 25', 8 m, lecture impériale et métrique.      </t>
  </si>
  <si>
    <t xml:space="preserve">À mesurer, 1/2" x 10', lecture impériale et métrique.      </t>
  </si>
  <si>
    <t>Sceau</t>
  </si>
  <si>
    <t xml:space="preserve">À eau, en plastique, 15 L      </t>
  </si>
  <si>
    <t>Scie</t>
  </si>
  <si>
    <t xml:space="preserve">Coupe métal, par abraison, modèle industriel à disque de 356 mm, avec étau à  verrouillage rapide, moteur 15 amps CA/CC.    </t>
  </si>
  <si>
    <t>Scie alternative pneumatique</t>
  </si>
  <si>
    <t xml:space="preserve">Scie </t>
  </si>
  <si>
    <t>À béton, avec moteur à injection d'essence</t>
  </si>
  <si>
    <t>12,14,22</t>
  </si>
  <si>
    <t>À béton, fonctionnant au batterie lithium-ion</t>
  </si>
  <si>
    <t xml:space="preserve">À métal, faible dégagement, pour lames de 254 mm.      </t>
  </si>
  <si>
    <t xml:space="preserve">À métal, miniature, pour lames de 254 mm.      </t>
  </si>
  <si>
    <t xml:space="preserve">À métal, pour lame 10", cadre rigide.      </t>
  </si>
  <si>
    <t xml:space="preserve">À métal, pour lame 12", cadre rigide.      </t>
  </si>
  <si>
    <t>Séparateur</t>
  </si>
  <si>
    <t xml:space="preserve">À fourche, par ensemble de 3, ouvertures  11/16", 15/16", 1 1/8" .      </t>
  </si>
  <si>
    <t>Serre-joint</t>
  </si>
  <si>
    <t xml:space="preserve">À angle, capacité de 8,5 cm, hauteur des mâchoires 3,5 cm.      </t>
  </si>
  <si>
    <t>Écart de 0 à 100 mm</t>
  </si>
  <si>
    <t>Écart de 0 à 150 mm</t>
  </si>
  <si>
    <t>Écart de 0 à 50 mm</t>
  </si>
  <si>
    <t xml:space="preserve">Serre-joint </t>
  </si>
  <si>
    <t>En C, forgé, 10 cm</t>
  </si>
  <si>
    <t>En C, forgé, 15 cm</t>
  </si>
  <si>
    <t>En C, profond, 10 cm</t>
  </si>
  <si>
    <t xml:space="preserve">Simulateur </t>
  </si>
  <si>
    <t xml:space="preserve">D'injection électronique, d'essence, système en état de marche, représentatif du maché des véhicules de loisirs.  </t>
  </si>
  <si>
    <t xml:space="preserve">Sommier </t>
  </si>
  <si>
    <t>Roulant de mécanicien</t>
  </si>
  <si>
    <t xml:space="preserve">Soudeuse </t>
  </si>
  <si>
    <t xml:space="preserve">Électrique au MIG, capacité 250 amp., facteur de marche 40%, 600  volts, dévidoir pour acier, pistolet refroidi par  + kit transformation pour souder l'aluminium.  </t>
  </si>
  <si>
    <t>Électrique, 225 AC, 225 amp, alimentation 600 volts,  câbles no 4 de 7,5 mètres, porte électrode et pinc  de masse, cordon d'alimentation de 2,5 mètres.  Partage possible avec d'autres de 4 machines.</t>
  </si>
  <si>
    <t>Souffleur</t>
  </si>
  <si>
    <t>À dos, haute puissance</t>
  </si>
  <si>
    <t xml:space="preserve">Souffleur </t>
  </si>
  <si>
    <t>À feuille, Fonctionnant à batterie lithium-ion</t>
  </si>
  <si>
    <t>À main, souffleur à main petite cylindrée</t>
  </si>
  <si>
    <t>Souffleuse</t>
  </si>
  <si>
    <t>2 phase, sur chenille, transmission hydrostatique équipé d'un démarreur électrique cc et d'une chute d'évacuation de la neige à contrôle électrique.</t>
  </si>
  <si>
    <t>6,15,13,14,16</t>
  </si>
  <si>
    <t>2 phase, sur roue ou chenille, transmission par roue de friction</t>
  </si>
  <si>
    <t>3 phase, sur roue, transmission à roue de friction</t>
  </si>
  <si>
    <t>Source</t>
  </si>
  <si>
    <t xml:space="preserve">D'énergie, 12 V, utilisé pour le démarrage-secours, rechargeable à  l'aide d'un transformateur sur source de 120 V  fourni.  </t>
  </si>
  <si>
    <t>La, At, Ma</t>
  </si>
  <si>
    <t xml:space="preserve">Source </t>
  </si>
  <si>
    <t xml:space="preserve">D'alimentation, CC-CA 10A, sortie 0-15V CC et 0-15V CA ajust., cap. 10A, 2  prises 120V CA, une ajust., protec. de surcharge,  voltmètre/ampèremètre digital intégré.  </t>
  </si>
  <si>
    <t xml:space="preserve">Stéthoscope </t>
  </si>
  <si>
    <t>De mécanicien</t>
  </si>
  <si>
    <t>11,12,23,15,19,20,21</t>
  </si>
  <si>
    <t>Support</t>
  </si>
  <si>
    <t xml:space="preserve">Universel, tête articulée, pour utiliser avec support de maintien universel.      </t>
  </si>
  <si>
    <t xml:space="preserve">Support </t>
  </si>
  <si>
    <t xml:space="preserve">Arrière pour motoneige, pour maintenir soulever l'arrière des motoneiges,  ajustable en hauteur, mécanisme de blocage  sécuritaire.  </t>
  </si>
  <si>
    <t>13,14,20,22,25</t>
  </si>
  <si>
    <t xml:space="preserve">De maintien universel, capacité 113 kg, tourne 360° avec positions de  blocage à tous les 90°.    </t>
  </si>
  <si>
    <t>Magnétique pour comparateur</t>
  </si>
  <si>
    <t xml:space="preserve">Magnétique pour comparateur, modèle à tige flexible.      </t>
  </si>
  <si>
    <t>Symbole</t>
  </si>
  <si>
    <t>Magnétique, hydraulique, par ensemble dans une valise de rangement, partage possible</t>
  </si>
  <si>
    <t xml:space="preserve">Système </t>
  </si>
  <si>
    <t>D'éclairage, pour motocyclette, double côté, 2e génération</t>
  </si>
  <si>
    <t>De moto, 1000 lb avec accessoires, serre roue, rallonge et support</t>
  </si>
  <si>
    <t>D'essai, pour moteurs, construction en fer angle de 51 mm x 4,7 mm avec dessus en acier 13 mm monté sur amortisseurs de  vibration, dimensions : 122 cm x 76 cm x 76 cm.  Fabrication locale, voir plan en annexe.</t>
  </si>
  <si>
    <t xml:space="preserve">Tableau </t>
  </si>
  <si>
    <t>D'apprentissage, éclairage, coffret muni de tous les éléments nécessaires pour  la simulation des circuits d'éclairage CA-CC,  d'allumage, de démarrage, etc..  Nécessite source de puis. CC-CA 10A minimum.</t>
  </si>
  <si>
    <t xml:space="preserve">D'apprentissage, électricité, apprentissage de la loi d'Ohm, coffret muni d'une  alimentation 120 V, sortie 0 à 12 V protégée,  voltmètre et ampèrem. inclus, cahier d'exercices.  </t>
  </si>
  <si>
    <t xml:space="preserve">Tachymètre </t>
  </si>
  <si>
    <t>À contact, 16 g, affichage 5 chiffres à cristaux liquide de 9 mm de  haut, indique entre 0,1 et 25 000 trs/min, précis  1 tr/min, alimenté 4 piles AA, avec acc. et étu</t>
  </si>
  <si>
    <t>11,12,23,14,13</t>
  </si>
  <si>
    <t xml:space="preserve">À prise inductive, échelles 0-1000 , 0-5000 , 0-10000 tours/min  pour moteurs 2 et 4 temps, alimentation pile 9V,  vérification de pile intégré, cadran 114 mm, dans coffret  </t>
  </si>
  <si>
    <t>11,12,14,23,13</t>
  </si>
  <si>
    <t>Sans contact, portatif, affichage 5 chiffres à cristaux liquides de 9 mm d  haut, indique régimes 6 à 30 000 tours/min,  précision 1 tr/min, alimenté par 4 piles AA.  Nécessite étiquettes réfléchissantes.</t>
  </si>
  <si>
    <t xml:space="preserve">Taraud </t>
  </si>
  <si>
    <t xml:space="preserve">Rénovateur, pour filets de bougies, comprend : 4 tarauds de  10 mm à 18 mm, 1 couteau à chanfrein 4 étapes  dans un coffret.  </t>
  </si>
  <si>
    <t>Tête à centrer</t>
  </si>
  <si>
    <t xml:space="preserve">Avec règle de 6", avec divisions au 1 mm et 1/2 mm ; 1/32"  et 1/64" .    </t>
  </si>
  <si>
    <t>Thermomètre</t>
  </si>
  <si>
    <t xml:space="preserve">Échelle de 20°F à 220°F, long de 165 mm.      </t>
  </si>
  <si>
    <t>Thermomètre-hydromètre</t>
  </si>
  <si>
    <t>Pour batterie</t>
  </si>
  <si>
    <t>Ma, Es</t>
  </si>
  <si>
    <t>Tondeuse</t>
  </si>
  <si>
    <t xml:space="preserve">À 4 temps, 4,5 HP à soupapes en tête, entraînement  par engrenages 3 vitesses, dém. élect., sac ramass  herbe arrière, syst. embrayage/frein de lame.  </t>
  </si>
  <si>
    <t>13,14,15,16</t>
  </si>
  <si>
    <t xml:space="preserve">À 4 temps, 4,5 HP à soupapes en tête, entraînement 2  vitesses par engrenages, guidon réglable, syst. de  coupe à 4 lames, syst. embrayage/frein de lame. </t>
  </si>
  <si>
    <t xml:space="preserve">À moteur 4 temps, 4 HP, modèle poussé, 508 mm à éjection  latérale, frein de lame sur le volant du moteur,  démarrage manuel.  </t>
  </si>
  <si>
    <t>13,14,16</t>
  </si>
  <si>
    <t xml:space="preserve">À moteur 4 temps, 5,5 HP à soupapes en tête, boîte de  vitesses hydrostatique, sac ramasse herbe arrière,  système d'embrayage et de frein de lame.  </t>
  </si>
  <si>
    <t>13,14,16,15</t>
  </si>
  <si>
    <t>Électrique,  fonctionnant à batteries, type résidentiel</t>
  </si>
  <si>
    <t xml:space="preserve">Tondeuse </t>
  </si>
  <si>
    <t>À siège</t>
  </si>
  <si>
    <t>8,11,13,14,15,16</t>
  </si>
  <si>
    <t xml:space="preserve">Tour </t>
  </si>
  <si>
    <t>À fer avec tous ses accessoires, permettant un dégagement de 152 mm, 915 mm  entre les pointes, mandrin à 3 et à 4 mors, muni d  tous les accessoires.  Usagé en bonne condition.</t>
  </si>
  <si>
    <t xml:space="preserve">3/8", par ensemble de 38, comprend le tournevis à frappe plus toutes les  douilles, tournevis, embouts de rechange et  goupilles laminées dans un coffret métallique.  </t>
  </si>
  <si>
    <t xml:space="preserve">À embout Pozidriv, par ensemble de 5,  comprend embouts no1, no2, no3, no4 de  longueur régulière et un embout no2 modèle court.    </t>
  </si>
  <si>
    <t>Embout Torx, par ensemble de 9, comprend embouts T8 à T30</t>
  </si>
  <si>
    <t>Phillips, no 1, lame de 150 mm</t>
  </si>
  <si>
    <t>Phillips, no 1, lame de 25 mm</t>
  </si>
  <si>
    <t>Phillips, no 1, lame de 75 mm</t>
  </si>
  <si>
    <t>Phillips, no 2, lame de 100 mm</t>
  </si>
  <si>
    <t>Phillips, no 2, lame de 150 mm</t>
  </si>
  <si>
    <t>Phillips, no 2, lame de 38 mm</t>
  </si>
  <si>
    <t>Phillips, no 2, longueur régulière</t>
  </si>
  <si>
    <t>Phillips, no 3, lame de 150 mm</t>
  </si>
  <si>
    <t>Serre-écrou, 1/8" à 5/8", par ensemble de 13</t>
  </si>
  <si>
    <t>Serre-écrou, 4 à 13 mm, par ensemble de 9</t>
  </si>
  <si>
    <t>Serre-écrou, 6 mm</t>
  </si>
  <si>
    <t xml:space="preserve">Tournevis </t>
  </si>
  <si>
    <t xml:space="preserve">À lame plate mince 10/ens, comprend 5 tournevis avec lame de 0,018" x 1/8"  de 2" à 8" de long et 5 tournevis avec lame de  0,028" x 3/16" de 3" à 10" de long.  </t>
  </si>
  <si>
    <t>Carré, No 0, longueur régulière</t>
  </si>
  <si>
    <t>Carré, No 1, longueur régulière</t>
  </si>
  <si>
    <t>Carré, No 2, longueur régulière</t>
  </si>
  <si>
    <t>Carré, No 3, longueur régulière</t>
  </si>
  <si>
    <t xml:space="preserve">Coudé, par ensemble de 5, comprend : 2 tournevis à lame Phillips et 3  tournevis à lame plates dans un coffret.    </t>
  </si>
  <si>
    <t xml:space="preserve">D'amorçage, par ensemble de 5, Comprend : 3 lames plates et 2 lames Phillips dans  un étui ou coffret.    </t>
  </si>
  <si>
    <t xml:space="preserve">De précision 16/ens, comprend 4 tournevis cruciforme, 3 hexagonal  extérieur, 3 hexagonal intérieur, 6 lames de 1mm  à 3,8 mm de large.  </t>
  </si>
  <si>
    <t>Plat, long, régulier, par ensemble de 5</t>
  </si>
  <si>
    <t>Traçoir</t>
  </si>
  <si>
    <t>Long, 165 mm, lame de 121 mm</t>
  </si>
  <si>
    <t>Tracteur</t>
  </si>
  <si>
    <t>À pelouse, à propulsion, par 2 transmissions hydrostatique, virage par manette</t>
  </si>
  <si>
    <t>11,13,14,15,16,8</t>
  </si>
  <si>
    <t>À pelouse, différente cylindrée</t>
  </si>
  <si>
    <t>Transmission</t>
  </si>
  <si>
    <t>À angle ou en T, permet la transmission de puissance à angle droit,  avec rotation à droite ou à gauche, permet aussi l  transmission en "T" selon le modèle</t>
  </si>
  <si>
    <t>Hydrostatique, modèle à service intense pour tracteur de jardin</t>
  </si>
  <si>
    <t>Hydrostatique, modèle à service léger pour tracteur de pelouse  avec pompe à billes</t>
  </si>
  <si>
    <t xml:space="preserve">Hydrostatique, modèle à service léger pour tracteur de pelouse  avec pompe à piston.    </t>
  </si>
  <si>
    <t>Hydrostatique, modèle pour souffleuse à neige</t>
  </si>
  <si>
    <t>Hydrostatique, modèle pour tondeuses à gazon</t>
  </si>
  <si>
    <t>Transparent</t>
  </si>
  <si>
    <t xml:space="preserve">Hydrauliques, par ensemble, sàur les bases de l'hydraulique.      </t>
  </si>
  <si>
    <t xml:space="preserve">Treuil </t>
  </si>
  <si>
    <t xml:space="preserve">Électrique, pour VTT, moteur électrique 12V </t>
  </si>
  <si>
    <t>Électrique, pour VTT, par ensemble, avec support adapté</t>
  </si>
  <si>
    <t>Tronçonneuse</t>
  </si>
  <si>
    <t>D'émondage 30cc</t>
  </si>
  <si>
    <t>12,13,16,14</t>
  </si>
  <si>
    <t>Pour particulier 45cc et moins.</t>
  </si>
  <si>
    <t>12,13,14,16</t>
  </si>
  <si>
    <t>Tronçonneuse forestière</t>
  </si>
  <si>
    <t>Trousse</t>
  </si>
  <si>
    <t xml:space="preserve">D'entretien des batteries, comprend : 1 extracteur de cosses, 2 outils pour  nettoyer les bornes, 1 pince à cosses et une pince  bec-de-corbin.  </t>
  </si>
  <si>
    <t>Trusquin</t>
  </si>
  <si>
    <t xml:space="preserve">À utiliser avec marbre d'atelier, tige de 25,4 cm.      </t>
  </si>
  <si>
    <t xml:space="preserve">Tuyau </t>
  </si>
  <si>
    <t xml:space="preserve">À air comprimé, 8 mm de diamètre par 10 m de long sur dévidoir  automatique.    </t>
  </si>
  <si>
    <t xml:space="preserve">À air comprimé, en spirale, fait de nylon, 9,5 mm de diamètre par  7,6 m de long, avec raccords rapide ; résistance :  1400 kPa.  </t>
  </si>
  <si>
    <t>Ma, At, Es,</t>
  </si>
  <si>
    <t>D'arrosage, 15 cm, en PVC renforcé de nylon avec raccords</t>
  </si>
  <si>
    <t>Es, Lv, Ma</t>
  </si>
  <si>
    <t xml:space="preserve">Unité </t>
  </si>
  <si>
    <t>De servo-direction, pour semi-embord, incluant pompe, cylindre et durite.</t>
  </si>
  <si>
    <t>Véhicule</t>
  </si>
  <si>
    <t>De loisirs, muni d'un système d'injection d'essence, de contrôle de stabilité, ABS et anti-patinage, 2 ans d'usure (exemple Spyper)</t>
  </si>
  <si>
    <t>22,23,21,18,20,19,14,13</t>
  </si>
  <si>
    <t xml:space="preserve">Véhicule </t>
  </si>
  <si>
    <t>Côte à côte, muni d'une transmission à poulie variable et d'une unité de servodirection, usagé de 2 ans</t>
  </si>
  <si>
    <t>11,19,20,21,24,13,25</t>
  </si>
  <si>
    <t>Tout terrain ou motocyclette, muni d'une transmission séquentiel et d'une direction assistée. 2 ans d'usure</t>
  </si>
  <si>
    <t>7,6,8,10,11,12,13,14,18,19,22,25</t>
  </si>
  <si>
    <t>Tout terrain, muni d'une transmission automatique à poulies variables, usagé de 2 ans</t>
  </si>
  <si>
    <t>6,10,21,24,15,7,8,19,20,22</t>
  </si>
  <si>
    <t>Tout terrain, sport, 2 ans d'usure.</t>
  </si>
  <si>
    <t>11,22,19,23,21</t>
  </si>
  <si>
    <t>Ventilateur</t>
  </si>
  <si>
    <t xml:space="preserve">Pour refroidissement des moteurs sans ventilateur incorporés.    </t>
  </si>
  <si>
    <t>11,12,23,24</t>
  </si>
  <si>
    <t>Vérificateur</t>
  </si>
  <si>
    <t xml:space="preserve">D'alésage, de 0,07" à 6" avec cadran de graduations de 0,0001", dans coffret      </t>
  </si>
  <si>
    <t>4,11,12,15,23,21</t>
  </si>
  <si>
    <t xml:space="preserve">D'alésage, de 1,4" à 2,5", avec cadran de graduations de 0,0001" dans un coffret      </t>
  </si>
  <si>
    <t xml:space="preserve">D'alésage, de 18 mm à 150 mm, avec cadran de graduations de 0.001 mm, dans un  coffret.    </t>
  </si>
  <si>
    <t xml:space="preserve">D'alésage, de 2" à 6", cadran avec graduations de 0.0001", dans un  coffret.    </t>
  </si>
  <si>
    <t>4,11,12,23,15,21</t>
  </si>
  <si>
    <t xml:space="preserve">D'alésage, de 35 mm à 60 mm, avec cadran de graduations de 0,001 mm dans  coffret.    </t>
  </si>
  <si>
    <t>D'alésage, de 50 mm à 100 mm, avec cadran de graduations de 0,001 mm, dans un  coffret</t>
  </si>
  <si>
    <t xml:space="preserve">D'alésage, pour petit trous, de 0,146" à 0,406", une aiguille et 10 sondes,  calibration au 0,001".    </t>
  </si>
  <si>
    <t>4,11,12,23,15</t>
  </si>
  <si>
    <t xml:space="preserve">De batterie et de démarreur, pour systèmes 6-12 V, ampèremètre 750 A, pile  au carbone 500 A, lecture digitale, support mobile  Modèle robuste.  </t>
  </si>
  <si>
    <t>At, La</t>
  </si>
  <si>
    <t xml:space="preserve">De batterie, à billes      </t>
  </si>
  <si>
    <t>De batterie, digital</t>
  </si>
  <si>
    <t xml:space="preserve">De batterie, pile au carbonne.  </t>
  </si>
  <si>
    <t>De continuité, type lampe de poche, alimentée par 2 piles D,  aimant et câbles conducteurs de 182 mm</t>
  </si>
  <si>
    <t xml:space="preserve">De pression, pour système de refroidissement, avec jeu d'adapteurs dans un coffret.      </t>
  </si>
  <si>
    <t xml:space="preserve">Vérificateur </t>
  </si>
  <si>
    <t xml:space="preserve">De carburateur, pour la vérification des carburateurs à  diaphragmes.    </t>
  </si>
  <si>
    <t xml:space="preserve">De soupape, support spécial pour la vérification de la rectitude de la tête de soupape.    </t>
  </si>
  <si>
    <t xml:space="preserve">De tension, pour les ressorts de soupape, tension de 0 à 227 kg.      </t>
  </si>
  <si>
    <t xml:space="preserve">De tenson de courroie, portée de 30 à 180 lbs (130 à 800 N/m).      </t>
  </si>
  <si>
    <t xml:space="preserve">De vilebrequin, support pour la vérification de la rectitude des  vilebrequins et des arbres. Pour vilebrequins  jusqu'à 540 mm de long et de 19 mm de rayon.  </t>
  </si>
  <si>
    <t xml:space="preserve">De voltage de crête, échelles 0-5V , 0-50V , 0-500V , 0-50 KV,  alimentation par 2 piles 9V, indicateur de piles  faibles, cadran de 11,5 mm, dans un coffret.  </t>
  </si>
  <si>
    <t>13,22,18</t>
  </si>
  <si>
    <t xml:space="preserve">D'étincelle, à néon      </t>
  </si>
  <si>
    <t xml:space="preserve">D'étincelle, modèle sécuritaire permettant au moteur de  fonctionner.    </t>
  </si>
  <si>
    <t xml:space="preserve">D'étincelle, sonde effilée s'insérant à travers la couche isolante  des câbles à haute tension.    </t>
  </si>
  <si>
    <t>D'étincelle, type crayon</t>
  </si>
  <si>
    <t xml:space="preserve">D'injecteur diesel, appareil pour vérifier la pression d'ouverture des  injecteurs, la forme du jet et s'il y a coulage, a  accessoires de branchement.  </t>
  </si>
  <si>
    <t>D'injecteur, accompagné du bac à ultrason</t>
  </si>
  <si>
    <t xml:space="preserve">Électrique, moteur B&amp;S, pour la vérification des systèmes électriques des moteurs de cette compagnie.    </t>
  </si>
  <si>
    <t xml:space="preserve">Vérin </t>
  </si>
  <si>
    <t xml:space="preserve">Hydraulique, de plancher, à chassis court, capacité 2 tonnes, hauteur  minimale 95 mm, course maximale 508 mm.    </t>
  </si>
  <si>
    <t>17,6,10,11,15,19,20,21,23,25</t>
  </si>
  <si>
    <t xml:space="preserve">Hydraulique, type bouteille, modèle télescopique, capacité 1 1/2 tonne.      </t>
  </si>
  <si>
    <t xml:space="preserve">Verre </t>
  </si>
  <si>
    <t xml:space="preserve">Protecteur, modèle enveloppant, lentille plastique souple avec bouches d'aération,  sangle élastique.    </t>
  </si>
  <si>
    <t xml:space="preserve">Veste </t>
  </si>
  <si>
    <t>De soudeur, tout cuir</t>
  </si>
  <si>
    <t>Vilebrequin</t>
  </si>
  <si>
    <t>Prise 1/2"</t>
  </si>
  <si>
    <t>Wattmètre</t>
  </si>
  <si>
    <t xml:space="preserve">Modèle inductif, modèle capable de mesurer des puissances de 30  watts (minimum) à 300 watts et plus.    </t>
  </si>
  <si>
    <t>Absorbant à plancher</t>
  </si>
  <si>
    <t>Acétylène</t>
  </si>
  <si>
    <t>Bouteille de 300 pi3</t>
  </si>
  <si>
    <t>Acier</t>
  </si>
  <si>
    <t xml:space="preserve">Doux, en feuille, 122 cm x 244 cm x 3,2 mm, découpé en languettes de 4 cm x 12 cm    </t>
  </si>
  <si>
    <t xml:space="preserve">Doux, en feuille, 122 cm x 244 cm x 1,6 mm découpé en languettes de 4 cm x 12 cm (2 feuilles) et en languettes de 2,5 cm x 15 cm (1 feuille)  </t>
  </si>
  <si>
    <t xml:space="preserve">En barre laminée, 6,4 mm de diamètre x 6 m long; les dimensions et le type de matériel peuvent varier selon les exercices à réaliser  </t>
  </si>
  <si>
    <t xml:space="preserve">En barre laminée, 8 mm diamètre x 6 m long; les dimensions et le type de matériel peuvent varier selon les exercices à réaliser  </t>
  </si>
  <si>
    <t xml:space="preserve">En barre, laminé à chaud, 25,4 mm x 6,4 mm x 6 m      </t>
  </si>
  <si>
    <t>En barre, laminé à chaud, 13 mm x 13 mm x 6 m</t>
  </si>
  <si>
    <t>En barre, laminé à chaud, 102 mm x 6,4 mm x 6 m</t>
  </si>
  <si>
    <t>En barre, laminé à froid, 50 mm x  6,4 mm x 3,6 m; les dimensions et le type de matériel peuvent varier selon les exercices à réaliser</t>
  </si>
  <si>
    <t xml:space="preserve">En barre, laminé, hexagonal, dimensions : 9,5 mm x 6 m long; les dimensions et le type de matériel peuvent varier selon les exercices à réaliser  </t>
  </si>
  <si>
    <t xml:space="preserve">Tube, 5 cm x 6 m, paroi de 2,5 mm      </t>
  </si>
  <si>
    <t xml:space="preserve">Modèles variés, pour équipements de jardin, pour remplacement </t>
  </si>
  <si>
    <t>Ampèremètre</t>
  </si>
  <si>
    <t xml:space="preserve">15-0-15, modèle pour tableau de bord, pour équipements de jardin  </t>
  </si>
  <si>
    <t xml:space="preserve">Ensemble varié, selon les applications, de remplacement      </t>
  </si>
  <si>
    <t>Anneau</t>
  </si>
  <si>
    <t>Élastique, impérial, extérieur ordinaire, pour des arbres de 5/32" à 1 3/4", soit 26 grandeurs, dans un coffret métallique, par ensemble de 225</t>
  </si>
  <si>
    <t>Élastique, impérial, intérieur, pour des trous de 1/4" à 1 3/4", dans un coffret métallique par ensemble de 225</t>
  </si>
  <si>
    <t>Métrique, extérieur ordinaire, pour des arbres de 4 mm à 50 mm, soit 28 grandeurs, dans coffret métallique, par ensemble de 300</t>
  </si>
  <si>
    <t>Métrique, intérieur, pour des trous de 10 mm à 50 mm, soit 28 grandeurs, dans un coffret métallique, par ensemble de 300</t>
  </si>
  <si>
    <t>Antigel</t>
  </si>
  <si>
    <t>En bidon, 4 L</t>
  </si>
  <si>
    <t>Arbres, roulements, coussinets et joints d'étanchéité</t>
  </si>
  <si>
    <t>Argon</t>
  </si>
  <si>
    <t xml:space="preserve">Par bonbonne, bouteille M, pour le soudage de l'aluminium avec procédé MIG    </t>
  </si>
  <si>
    <t xml:space="preserve">Pour câble et fil, par ensemble de 100, en nylon à autoblocage, 30 cm long      </t>
  </si>
  <si>
    <t>Pour chaîne à rouleau, par ensemble de 170, de divers modèles et grandeurs les plus populaires, dans un coffret de plastique</t>
  </si>
  <si>
    <t xml:space="preserve">Contrôle à distance, par ensemble de 215, comprend divers types d'agrafes et attaches pour fixer les contrôles à distance par câble, dans un coffret de plastique  </t>
  </si>
  <si>
    <t>Axe de chape</t>
  </si>
  <si>
    <t xml:space="preserve">Par ensemble de 62, à trous multiples de 5/16" à 1/2" avec attaches, dans un coffret de plastique    </t>
  </si>
  <si>
    <t>Baguette</t>
  </si>
  <si>
    <t>D'aluminium, diamètre de 1/8" x 33" long avec décapant incorporé, catégorie «Altem super-bronze», dans un tube de rangement, par kg</t>
  </si>
  <si>
    <t>D'apport, en acier, diamètre de 1/16", catégorie MS2, dans un tube de rangement, par 4,5 kg</t>
  </si>
  <si>
    <t>Bâton</t>
  </si>
  <si>
    <t>Pour redressage de meules, carré, de 1" x 1" x 6" de long</t>
  </si>
  <si>
    <t>Sèche, 7 1/2 V, pour analyseur de système d'allumage</t>
  </si>
  <si>
    <t>Billot</t>
  </si>
  <si>
    <t>4', en bois dur, pour l'essai des tronçonneuses et la vérification de performance des éléments de coupe</t>
  </si>
  <si>
    <t xml:space="preserve">4', en bois mou, pour l'essai des tronçonneuses et la vérification de performance des éléments de coupe    </t>
  </si>
  <si>
    <t>Blouson et salopette</t>
  </si>
  <si>
    <t>Bobine</t>
  </si>
  <si>
    <t xml:space="preserve">De fil à souder, en aluminium grade 5356 de 0,035" de diamètre, bobine de 1 livre, pour procédé MIG    </t>
  </si>
  <si>
    <t xml:space="preserve">De fil à souder, acier groupe S6, fil de 0,58 mm (0,023") de diamètre, bobine de 15 lbs, pour procédé MIG    </t>
  </si>
  <si>
    <t>Bouchon</t>
  </si>
  <si>
    <t>Pour valve à pneu, par boîte de 10</t>
  </si>
  <si>
    <t>Boulon</t>
  </si>
  <si>
    <t>À épaulement de 1/2", par ensemble de 260, longueur de l'épaulement variant entre 1 3/8" à 2 1/4" pour utilisation avec écrou de 3/8", comprises dans un coffret</t>
  </si>
  <si>
    <t>Broche</t>
  </si>
  <si>
    <t>À tuyau, 18 ga, par 200 g</t>
  </si>
  <si>
    <t xml:space="preserve">À décarbonniser, ronde de 19 mm de diamètre à fils torsadés, montée sur une tige de 6,4 mm    </t>
  </si>
  <si>
    <t xml:space="preserve">Brosse </t>
  </si>
  <si>
    <t xml:space="preserve">De lavage, en caoutchouc avec manche court      </t>
  </si>
  <si>
    <t xml:space="preserve">Métallique, à main, brins en acier inoxydable      </t>
  </si>
  <si>
    <t xml:space="preserve">Métallique, à main, 25 cm      </t>
  </si>
  <si>
    <t>Métallique, à touret, à fils métalliques ondulés et renforcés, diamètre 17,8 cm x 3,2 cm</t>
  </si>
  <si>
    <t>Buse</t>
  </si>
  <si>
    <t xml:space="preserve">De soudage, de remplacement, pour le poste de soudage MIG      </t>
  </si>
  <si>
    <t xml:space="preserve">De soudage, No 1 et 2      </t>
  </si>
  <si>
    <t xml:space="preserve">D'oxycoupage, No 00, 0, 1      </t>
  </si>
  <si>
    <t>Cahier</t>
  </si>
  <si>
    <t>Énergie des fluides hydrauliques, cahier 1</t>
  </si>
  <si>
    <t>Énergie des fluides hydrauliques, cahier 2</t>
  </si>
  <si>
    <t>Pour moteurs de véhicule tout-terrain, de remplacement</t>
  </si>
  <si>
    <t>Pour moteurs de motoneige, de remplacement</t>
  </si>
  <si>
    <t xml:space="preserve">Pour moteurs de tronçonneuse et de débroussailleuse, de remplacement    </t>
  </si>
  <si>
    <t>Chaîne</t>
  </si>
  <si>
    <t xml:space="preserve">Pour tronçonneuse, 762 cm par rouleau, modèles différents quant à la dent de coupe et de la chaîne, choix de 6 modèles selon les tronçonneuses de l'école, en rouleau  </t>
  </si>
  <si>
    <t>Chambre à air</t>
  </si>
  <si>
    <t>Pour exercice, grandeur au choix</t>
  </si>
  <si>
    <t>Chaussures de sécurité</t>
  </si>
  <si>
    <t>Chemises suspendues</t>
  </si>
  <si>
    <t xml:space="preserve">Format légal, capacité de 2"      </t>
  </si>
  <si>
    <t>Chiffon</t>
  </si>
  <si>
    <t xml:space="preserve">Woodruff, par ensemble de 250, grandeurs assorties, de 1/16" x 3/8" à  1/4" x 7/8"      </t>
  </si>
  <si>
    <t xml:space="preserve">Carrée, en longueur de 25 cm, par ensemble, 3/16", 1/4", 5/16", 3/8"      </t>
  </si>
  <si>
    <t>Pour arbre, métrique, par ensemble de 345, 24 grandeurs, dans les dimensions de 4 mm x 4 mm x 20 mm à 12 mm x 8 mm x 50 mm, dans un coffret métallique</t>
  </si>
  <si>
    <t>Clignoteur</t>
  </si>
  <si>
    <t>Pour tableaux électriques et équipements</t>
  </si>
  <si>
    <t>Colle</t>
  </si>
  <si>
    <t>Type contact, tube de 30 ml</t>
  </si>
  <si>
    <t>Type epoxyde et durcisseur, tubes genre seringue</t>
  </si>
  <si>
    <t>De tuyau, 1,5 cm à 14 cm, au choix</t>
  </si>
  <si>
    <t>Conduit</t>
  </si>
  <si>
    <t xml:space="preserve">Flexible, galvanisé, 15 m, pour fabrication de contrôle à distance, grosseur 7/32"    </t>
  </si>
  <si>
    <t xml:space="preserve">Flexible, galvanisé, 15 m, pour fabrication de contrôle à distance, grosseur 3/16"    </t>
  </si>
  <si>
    <t>Cosse</t>
  </si>
  <si>
    <t xml:space="preserve">Par ensemble de 1000, choix de formes et grandeurs      </t>
  </si>
  <si>
    <t>Coupelle</t>
  </si>
  <si>
    <t xml:space="preserve">Pour rodoir de soupape, grandeur 19,1 mm, 25,4 mm et 31,8 mm, de remplacement    </t>
  </si>
  <si>
    <t>Courroie et chaîne</t>
  </si>
  <si>
    <t>Coussinets, roulements et dispositifs d'étanchéité</t>
  </si>
  <si>
    <t>Curette</t>
  </si>
  <si>
    <t xml:space="preserve">Pour le nettoyage des buses de soudage et d'oxycoupage    </t>
  </si>
  <si>
    <t xml:space="preserve">En aérosol, 454 g, pour moteurs      </t>
  </si>
  <si>
    <t>Décapant</t>
  </si>
  <si>
    <t xml:space="preserve">De joint d'étanchéité, 340 g, en aérosol      </t>
  </si>
  <si>
    <t>Dictionnaire</t>
  </si>
  <si>
    <t>Anglais-français</t>
  </si>
  <si>
    <t xml:space="preserve">Technique, général, anglais-français      </t>
  </si>
  <si>
    <t>Thématique, visuel, anglais-français</t>
  </si>
  <si>
    <t xml:space="preserve">Petit Larousse illustré      </t>
  </si>
  <si>
    <t xml:space="preserve">Multidictionnaire des difficultés de la langue française      </t>
  </si>
  <si>
    <t>Dioxide de carbone</t>
  </si>
  <si>
    <t xml:space="preserve">Bonbonne T, pour le soudage de l'acier avec le procédé MIG    </t>
  </si>
  <si>
    <t>Disquette</t>
  </si>
  <si>
    <t>5 1/4", par boîte de 10</t>
  </si>
  <si>
    <t xml:space="preserve">Double densité, 3 1/2", par boîte de 10      </t>
  </si>
  <si>
    <t>Haute densité, 3 1/2", par boîte de 10</t>
  </si>
  <si>
    <t>Document</t>
  </si>
  <si>
    <t xml:space="preserve">What your should know about Quicksilver, propellers-and boat performance information    </t>
  </si>
  <si>
    <t>Ébarboir</t>
  </si>
  <si>
    <t>À tige, 1/4", par ensemble de 8, pour métaux ferreux, dans index métallique, forme diverse</t>
  </si>
  <si>
    <t>Écrou</t>
  </si>
  <si>
    <t xml:space="preserve">Pal, par ensemble de 120, assortiment de 20 écrous dans les grandeurs de 3/16" à 1/2", dans un coffret    </t>
  </si>
  <si>
    <t>Hexagonal, de 1/4" à 1/2", N.C., par ensemble, plaqué, par boîte de 100</t>
  </si>
  <si>
    <t>Hexagonal, de 1/4" à 1/2", N.F., par ensemble, plaqué, par boîte de 100</t>
  </si>
  <si>
    <t xml:space="preserve">Hexagonal, de 6 mm à 12 mm, N.F., par ensemble, plaqué, par boîte de 250 dans les grandeurs 6 mm à 10 mm, par boîte de 100 pour 12 mm et 14 mm    </t>
  </si>
  <si>
    <t xml:space="preserve">Hexagonal, de 6 mm à 14 mm, N.C., par ensemble, plaqué, par boîte de 250 dans les grandeurs 6 mm à 10 mm, par boîte de 100 pour 12 mm et 14 mm    </t>
  </si>
  <si>
    <t>Électrode</t>
  </si>
  <si>
    <t xml:space="preserve">Pour soudage, par boîte de 16 kg, no 6013V, pour soudeuse AC, 3/32" de diamètre      </t>
  </si>
  <si>
    <t xml:space="preserve">Pour soudage, par boîte de 2,3 kg, Sodel 31, 1/16" de diamètre      </t>
  </si>
  <si>
    <t xml:space="preserve">Pour soudage, par boîte de 20 kg, no 7014, pour soudeuse AC, 1/8" de diamètre   </t>
  </si>
  <si>
    <t>Éléments et organes de machines</t>
  </si>
  <si>
    <t>Embout</t>
  </si>
  <si>
    <t>Pour tournevis à frappe, de rechange, au choix</t>
  </si>
  <si>
    <t>Entretien et technique de la moto</t>
  </si>
  <si>
    <t>Essence</t>
  </si>
  <si>
    <t xml:space="preserve">Sans plomb, régulière, par litre, besoin approximatif pour une année scolaire      </t>
  </si>
  <si>
    <t>Étain</t>
  </si>
  <si>
    <t>Fascicule</t>
  </si>
  <si>
    <t xml:space="preserve">Vocabulaire de l'automobile, anglais-français     </t>
  </si>
  <si>
    <t>Fil</t>
  </si>
  <si>
    <t>D'acier galvanisé, 30 m, pour fabrication de contrôles à distance, grosseur 0,072"</t>
  </si>
  <si>
    <t>D'acier galvanisé, 30 m, pour fabrication de contrôles à distance, grosseur 0,058"</t>
  </si>
  <si>
    <t>D'étain, en rouleau de 500 g, fil solide, alliage d'étain et de plomb 50/50 pour soudage, fil de 3 mm</t>
  </si>
  <si>
    <t>D'étain, en rouleau de 500 g, fil solide, alliage d'étain et de plomb, 60/40, pour soudage, fil de 3 mm</t>
  </si>
  <si>
    <t>D'étain, en rouleau de 500 g, fil à âme résine, alliage d'étain et de plomb, 30/70 pour soudage de fils électriques, fil de 1,6 mm</t>
  </si>
  <si>
    <t>D'étain, en rouleau de 500 g, fil à âme résine, alliage d'étain et de plomb, 50/50, pour soudage de fils électriques, fil de 1,6 mm</t>
  </si>
  <si>
    <t>Filament</t>
  </si>
  <si>
    <t>Pour débroussailleuses dans des diamètres de 1.65 mm, 2.03 mm, 2.41 mm, 2,67 mm, de rechange, par boîte de 454 g</t>
  </si>
  <si>
    <t>Filet</t>
  </si>
  <si>
    <t>Rapporté, avec outils de pose, par ensemble, grandeur de 8 mm à 18 mm, NF</t>
  </si>
  <si>
    <t>Rapporté, avec outils de pose, par ensemble, pour bougies de 10, 12, 14 et 18 mm</t>
  </si>
  <si>
    <t>Rapporté, avec outils de pose, par ensemble, grandeur no. 4 à 1/2" NF</t>
  </si>
  <si>
    <t>Rapporté, avec outil de pose, par ensemble, grandeur 3 mm à 12 mm, NC</t>
  </si>
  <si>
    <t>Rapporté, impérial, par ensemble, permettant la pose de filets rapportés dans les grandeurs no. 4 à 9/16" NC, comprend : taraud, outil de pose et assortiment de filets</t>
  </si>
  <si>
    <t>Filière et taraud</t>
  </si>
  <si>
    <t>Impérial, par ensemble, pour filetage, no 4 à n12, NC et NF, comprenant les tarauds et la filière ajustable pour chaque grosseur, pas de filet, porte filière et clé tourne-à-gauche</t>
  </si>
  <si>
    <t>Impérial, par ensemble, pour filetage, NC, de 1/4" à 5/8" avec porte filière, clé tourne-à-gauche, comprend les 3 tarauds et la filière ajustable pour toutes les grandeurs</t>
  </si>
  <si>
    <t>Impérial, par ensemble, pour filetage, NF, de 1/4" à 5/8", avec porte filière, clé tourne-à-gauche, comprend les 3 tarauds et la filière ajustable pour toutes les grandeurs</t>
  </si>
  <si>
    <t>Métrique, par ensemble, filetage 2 mm à 12 mm, NC, avec porte filière et clé tourne-à-gauche, comprend les 3 tarauds et la filière, ajustable pour toutes les grandeurs</t>
  </si>
  <si>
    <t xml:space="preserve">Métrique, par ensemble, pour filetage 8, 10 et 12 mm, NF, comprend les 3 tarauds et la filière ajustable pour chaque grandeur </t>
  </si>
  <si>
    <t>Fluide</t>
  </si>
  <si>
    <t>De calibration, pour injecteur, 4 L</t>
  </si>
  <si>
    <t>De coupe, fluide spécialement conçu pour les opérations de taraudage, Quick tap, contenant de 500 ml en aérosol</t>
  </si>
  <si>
    <t>De montage de pneus, 4 L</t>
  </si>
  <si>
    <t>Fondant</t>
  </si>
  <si>
    <t>Pour soudage à l'étain, 250 ml</t>
  </si>
  <si>
    <t>Foret</t>
  </si>
  <si>
    <t xml:space="preserve">À spirale gauche, par ensemble, grandeur 1/16" à 1/2", progression de 1/32", jusqu'à 1/4" et 1/16" par la suite, acier rapide, norme IS BS328, dans coffret métallique  </t>
  </si>
  <si>
    <t>À spirale gauche, métrique, par ensemble de 22, grandeur 0,50 mm à 13,0 mm, progression de 0,5 mm jusqu'à 9 mm et 1 mm par la suite, acier rapide, norme ISO/DIN 338LN, dans coffret</t>
  </si>
  <si>
    <t>À tige droite, alphabétique, par ensemble de 26, lettre A à Z, dans coffret métallique</t>
  </si>
  <si>
    <t>À tige droite, impérial, par ensemble de 29, de 1/16" à 1/2", progression de 1/64", acier rapide dans un coffret métallique</t>
  </si>
  <si>
    <t>À tige droite, métrique, par ensemble de 25, de 1 mm à 13 mm, progression de 0,5 mm, en acier rapide, dans coffret métallique</t>
  </si>
  <si>
    <t xml:space="preserve">À tige droite, numérique, par ensemble de 60, no. 1 à no. 60, dans coffret métallique      </t>
  </si>
  <si>
    <t xml:space="preserve">À tige droite, numérique, par ensemble de 20, mesure impérial, no. 61 à 80, dans coffret de métal    </t>
  </si>
  <si>
    <t>À tige parallèle de 1/2", par ensemble de 9, grandeur de 1/2" à 3/4", progression de 1/32", acide rapide</t>
  </si>
  <si>
    <t>Fraise</t>
  </si>
  <si>
    <t xml:space="preserve">60°, grandeur nominale, 5/16", 3/8" et 1/2", acier rapide     </t>
  </si>
  <si>
    <t xml:space="preserve">Fraise </t>
  </si>
  <si>
    <t xml:space="preserve">82°, par ensemble de 3, grandeur nominale, 5/16", 3/8" et 1/2", acier rapide </t>
  </si>
  <si>
    <t>Fusible</t>
  </si>
  <si>
    <t xml:space="preserve">Basse tension, par ensemble de 100, 2,5 à 30 A, modèle cylindrique et fourchette  </t>
  </si>
  <si>
    <t>Cylindrique, haute tension, 0,25 A à 8 A, pour appareils électriques, par ensemble de 120</t>
  </si>
  <si>
    <t>Gants</t>
  </si>
  <si>
    <t>Résistants aux produits chimiques, en caoutchouc naturel, extra résistant aux produits chimiques et abrasifs, 46 cm long</t>
  </si>
  <si>
    <t xml:space="preserve">Résistant aux produits chimiques, en "nitrile", résistants aux dissolvants, 30 cm, isolé, épaisseur de 0,018, grandeurs 7 à 10    </t>
  </si>
  <si>
    <t>Garniture</t>
  </si>
  <si>
    <t xml:space="preserve">Pour tuyau flexible, assortiment pour basse et haute pression      </t>
  </si>
  <si>
    <t>Pour tuyau semi-rigide, par ensemble</t>
  </si>
  <si>
    <t>Goupille</t>
  </si>
  <si>
    <t xml:space="preserve">Cylindrique, creuse, métrique, par ensemble de 350, assortiment de 24 grosseurs et de longueur de 2 mm x 12 mm à 10 mm x 26 mm, dans un coffret métallique, tension pins </t>
  </si>
  <si>
    <t>De sûreté, métrique, par ensemble de 150, assortiment de 7 grosseurs et longueurs, de style simple et double, dans les diamètres de broche de 2 mm à 8 mm, dans un coffret métallique, (hitch pin)</t>
  </si>
  <si>
    <t>Graisse</t>
  </si>
  <si>
    <t>À joints universels, boîte de 400 g</t>
  </si>
  <si>
    <t>À roulement, par boîte de 454 g</t>
  </si>
  <si>
    <t xml:space="preserve">Au Bentonite, par tube de 14 oz, pour transmission et boîte-pont Peerless      </t>
  </si>
  <si>
    <t xml:space="preserve">Blanche en tube, 225 g, type "lubriplate"   </t>
  </si>
  <si>
    <t>De chassis, par cartouche de 400 g</t>
  </si>
  <si>
    <t>EP, au lithium, par boîte de 454 g, pour transmission Peerless et autre</t>
  </si>
  <si>
    <t xml:space="preserve">EP, au lithium, cartouche de 400 g, pour transmission Peerless et autres      </t>
  </si>
  <si>
    <t>Tout-usage, par boîte de 454 g</t>
  </si>
  <si>
    <t>Granule</t>
  </si>
  <si>
    <t>De verre, par poche de 22,7 kg, pour le cabinet de nettoyage abrasif</t>
  </si>
  <si>
    <t>Huile</t>
  </si>
  <si>
    <t xml:space="preserve">À engrenage, catégorie GL-5, par litre, Viscosité SAE EP 90      </t>
  </si>
  <si>
    <t xml:space="preserve">À moteur 2 temps, 12 / litre, pour moteur hors-bord      </t>
  </si>
  <si>
    <t xml:space="preserve">À moteur 2 temps, 12 / litre, pour systèmes à injection d'huile de motoneiges et véhicules tout-terrain    </t>
  </si>
  <si>
    <t xml:space="preserve">À moteur 2 temps, 24 / 284 ml, pour tronçonneuses et débroussailleuses      </t>
  </si>
  <si>
    <t xml:space="preserve">À moteur 4 temps, catégorie SG, par litre, viscosité au choix      </t>
  </si>
  <si>
    <t xml:space="preserve">De coupe, pour les travaux d'usinage, contenant de 455 ml en aérosol    </t>
  </si>
  <si>
    <t>De coupe, pour meuleuse de soupapes</t>
  </si>
  <si>
    <t>Hydraulique, 20 L</t>
  </si>
  <si>
    <t xml:space="preserve">Pénétrante, 250 ml avec bec applicateur      </t>
  </si>
  <si>
    <t>Pénétrante, en aérosol, 285 g</t>
  </si>
  <si>
    <t xml:space="preserve">Pour boîtier de chaîne, 250 ml, pour les motoneiges      </t>
  </si>
  <si>
    <t>Pour chaîne de coupe, pour les tronçonneuses</t>
  </si>
  <si>
    <t xml:space="preserve">Pour chaîne ouverte, huile au Moly, contenant de 455 ml en aérosol      </t>
  </si>
  <si>
    <t>Pour vérin hydraulique</t>
  </si>
  <si>
    <t>En plastique, 12 par boîte, épaisseur 0,001" à 0,003", 0,003" à 0,006" et 0,004" à 0,009"</t>
  </si>
  <si>
    <t>Torique, par ensemble de 225, assortiment varié dans des grandeurs de 1/4" à 1 3/16" de diamètre extérieur, dans un coffret</t>
  </si>
  <si>
    <t>Kérozène</t>
  </si>
  <si>
    <t>1 L</t>
  </si>
  <si>
    <t>Lame</t>
  </si>
  <si>
    <t>Pour scie à métal, 10" et 12", avec dents de 18-24-32 dents au pouce</t>
  </si>
  <si>
    <t>Pour rétroprojecteur, de remplacement</t>
  </si>
  <si>
    <t>Pour lampe chauffante, de remplacement</t>
  </si>
  <si>
    <t xml:space="preserve">Pour lampe d'essai de continuité 6-12 V, de remplacement  </t>
  </si>
  <si>
    <t>Liège</t>
  </si>
  <si>
    <t>En feuille, de 30 cm x 61 cm, choix d'épaisseur</t>
  </si>
  <si>
    <t>Aiguille, taille fine par ensemble</t>
  </si>
  <si>
    <t>Aiguille, taille medium, par ensemble</t>
  </si>
  <si>
    <t>Carrée, 20 cm de long, par ensemble, comprend taille bâtarde, mi-douce et douce</t>
  </si>
  <si>
    <t>Coutelle, semi-douce, par ensemble, longueur de 10 cm, 15 cm, 20 cm</t>
  </si>
  <si>
    <t>D'affûtage, pour tronçonneuse, par ensemble, comprend : 1/8" x 6", 5/32" x 8", 11/64" x 8", 3/16" x 8", 13/64" x 8", 7/32" x 8"</t>
  </si>
  <si>
    <t>Demi-ronde, 25 cm de long, par ensemble, comprend : taille bâtarde, mi-douce et douce</t>
  </si>
  <si>
    <t>D'horloger, par ensemble de 12, long de 14 cm et à taille rude "0" avec pochette</t>
  </si>
  <si>
    <t xml:space="preserve">Plate, 25 cm de long, par ensemble, comprend taille bâtarde, mi-douce et douce      </t>
  </si>
  <si>
    <t>Plate, 30 cm de long, taille simple, par ensemble, comprend une mi-douce et une douce</t>
  </si>
  <si>
    <t>Ronde, 20 cm de long, par ensemble, comprend taille bâtarde, mi-douce et douce</t>
  </si>
  <si>
    <t>Triangle, 20 cm de long, par ensemble, comprend taille bâtarde, mi-douce et douce</t>
  </si>
  <si>
    <t>Comment rechercher un emploi intelligemment</t>
  </si>
  <si>
    <t>Lubrifiant</t>
  </si>
  <si>
    <t>Pénétrant, aérosol, 340 g</t>
  </si>
  <si>
    <t>Manche de marteau</t>
  </si>
  <si>
    <t>Manuel</t>
  </si>
  <si>
    <t>Initiation au dessin industriel, 2e édition</t>
  </si>
  <si>
    <t>Le cours d'hydraulique, volumes 1 et 2</t>
  </si>
  <si>
    <t>Le travail à l'atelier</t>
  </si>
  <si>
    <t>De réparation, Honda, manuel de la compagnie Honda couvrant la réparation générale des motos et véhicules tout-terrain, pour les enseignants</t>
  </si>
  <si>
    <t>D'entretien d'éditeurs spécialisés</t>
  </si>
  <si>
    <t>D'entretien des manufacturiers, d'équipements de jardin, comprend aussi les fabricants de moteurs</t>
  </si>
  <si>
    <t>D'entretien des manufacturiers de véhicules tout-terrain</t>
  </si>
  <si>
    <t>D'entretien des manufacturiers de motoneige</t>
  </si>
  <si>
    <t>D'entretien des manufacturiers de motomarine</t>
  </si>
  <si>
    <t>D'entretien des manufacturiers de motocyclettes</t>
  </si>
  <si>
    <t>Réparation et entretien, moteurs hors-bord et semi-hors-bord, maître; copie pour l'enseignant avec réponses et exercices</t>
  </si>
  <si>
    <t>Réparation et entretien, moteurs hors-bord et semi-hors-bord; pour l'élève</t>
  </si>
  <si>
    <t>Réparation et entretien, moteurs de scie à chaîne et outils de jardinage; copie pour l'enseignant avec réponses et exercices</t>
  </si>
  <si>
    <t>Réparation et entretien, moteurs de scie à chaîne et outils de jardinage; pour l'élève</t>
  </si>
  <si>
    <t>Réparation et entretien, moteur des équipements et véhicules de loisirs, d'entretien; copie pour l'enseignant avec réponses et exercices</t>
  </si>
  <si>
    <t>Matériel multimédia</t>
  </si>
  <si>
    <t xml:space="preserve">Sciences physiques, comprend 1 manuel, 1 guide pédagogique, 2 vidéocassettes VHS    </t>
  </si>
  <si>
    <t>Meule</t>
  </si>
  <si>
    <t>De rechange, pour meuleuse angulaire, meule de 18 cm, grain au choix</t>
  </si>
  <si>
    <t>De rechange, 25,4 cm de 36 et 60 grains</t>
  </si>
  <si>
    <t>D'établi, de rechange, 17,8 cm à 36 et 60 grains</t>
  </si>
  <si>
    <t>Soupape, de rechange, 7,6 cm pour les tiges de soupapes et les culbuteurs</t>
  </si>
  <si>
    <t>Soupape, de rechange, de finition de 17,8 cm, pour face de la soupape</t>
  </si>
  <si>
    <t>Sur tige 1/4", par ensemble de 32, pour métaux ferreux, forme diverses, sur support</t>
  </si>
  <si>
    <t>Nécessaire de réparation</t>
  </si>
  <si>
    <t>Pour embout de guide-chaîne de tronçonneuse</t>
  </si>
  <si>
    <t>De cliquet, pour cliquets à prise 1/4", 3/8" et 1/2"</t>
  </si>
  <si>
    <t>À frein, en aérosol, 450 g</t>
  </si>
  <si>
    <t>Obturateur</t>
  </si>
  <si>
    <t>Pour pneus et tubes, par ensemble</t>
  </si>
  <si>
    <t>Obus</t>
  </si>
  <si>
    <t>De valve, par ensemble de 10</t>
  </si>
  <si>
    <t>Oxygéne</t>
  </si>
  <si>
    <t xml:space="preserve">Bouteille de 244 pieds cubes, pour soudage et oxycoupage      </t>
  </si>
  <si>
    <t>Papier</t>
  </si>
  <si>
    <t>Bond, blanc, par ensemble de 500, 8 1/2" x 14", pour imprimante laser</t>
  </si>
  <si>
    <t>Bond, blanc, par ensemble de 500, 8 1/2" x 11", pour imprimante laser</t>
  </si>
  <si>
    <t>À joint d'étanchéité, en rouleau, épaisseur de 1/16"</t>
  </si>
  <si>
    <t>À joint d'étanchéité, en rouleau, épaisseur de 1/32"</t>
  </si>
  <si>
    <t xml:space="preserve">Pour imprimante, papier en continu pour imprimante par point, contenant de 2750 feuilles    </t>
  </si>
  <si>
    <t>Peau de chamois</t>
  </si>
  <si>
    <t>Pleine grandeur</t>
  </si>
  <si>
    <t>Pièce de remplacement</t>
  </si>
  <si>
    <t>Moteur et équipement de jardin, segments, soupapes, pistons, bielles, bloc cylindre, roulements, joints d'étanchéité</t>
  </si>
  <si>
    <t>Souffleuse à neige, tondeuse, scie à chaîne, tracteur, fendeur à bois, débroussailleuse, moto, vtt, comprenant : lame, chaîne, filament et son mécanisme, maillon chaîne, boyaux, collets, toile de remisage</t>
  </si>
  <si>
    <t>Système d'alimentation, du système d'alimentation à carburateur et diesel, comprenant : jeux de réparation, diaphragmes, soupape à pointeau, flotte, boyaux, pompe à essence</t>
  </si>
  <si>
    <t>Système d'aide à la conduite et motorisation alternative, comprenant : capteur, ordinateur, harnais électrique, modulateur de pression de freinage</t>
  </si>
  <si>
    <t>Moteurs hors-bors, motomarine, embarcation de plaisance, câble de direction, cale pour engrenage de pied, ensemble de joint d'étanchéité, roulement, soufflet, cylindre hydraulique, etc.</t>
  </si>
  <si>
    <t>Suspension de véhicules de loisirs, huile de fourche, bague, joint d'étanchéité, ressort, glissière, valve, etc.</t>
  </si>
  <si>
    <t>Système d'allumage, comprenant boîte cdi, bobines d'allumage conventionnelle et électronique, etc.</t>
  </si>
  <si>
    <t xml:space="preserve">Système de freinage conventionnel, comprenant : piston, étrien, joint d'étanchéité, disque de frein, garniture de frein, durité, maître cylindre, etc.   </t>
  </si>
  <si>
    <t>Système d'admission, d'alimentation électronique et d'échappement, comprenant capteur, boîte ordinateur, relais, harnais électrique, injecteurs, soupape d'échappement, pièces de turbocompresseur, joint d'étanchéité, etc.</t>
  </si>
  <si>
    <t>Système de traction, comprend : pneu, chambre à air, barbotin de souffleuse, roulement, etc.</t>
  </si>
  <si>
    <t>Pour groupe motopropulseur, comprenant : ensemble de joint d'étanchéité, roulement, engrenage, disque de friction, fourchettes, etc.</t>
  </si>
  <si>
    <t>Transfert de puissance, comprenant courroies, chaînes, accouplements, engrenages, coussinets et roulements, etc.</t>
  </si>
  <si>
    <t xml:space="preserve">Pour direction et systèmes d'entrainement et différentiel, comprenant roulement rotule, embout de biellette, unité de servodirection électrique, boîte électronique, joint d'étanchéité, engrenage, joint homocinétique, arbre d'entrainement, chaîne et courroie dentelé, etc.  </t>
  </si>
  <si>
    <t xml:space="preserve">Pour allumoir, par boîte de 4, modèle d'allumoir à 3 pierres </t>
  </si>
  <si>
    <t>Alésoir de cylindre, ensemble de pierres pour les trois modèles d'alésoirs de cylindre</t>
  </si>
  <si>
    <t>Rodoir de cylindre, ensemble de pierres (3) à gros grain (100), à grain moy (200) et à grain fin (400)</t>
  </si>
  <si>
    <t>Pointe de remplacement</t>
  </si>
  <si>
    <t>Pour pistolet soudeur</t>
  </si>
  <si>
    <t>Pour pince à circlips, par ensemble</t>
  </si>
  <si>
    <t>Poulie</t>
  </si>
  <si>
    <t xml:space="preserve">De tension, par ensemble de 21, dimensions se situant entre les diamètres 3/8" intérieur x 2" extérieur 1/2" int. x 4 9/16" ext    </t>
  </si>
  <si>
    <t xml:space="preserve">En acier, par ensemble de 21, dimensions se situant entre les diamètres 1/2" intérieur x 2" extérieur et 1" int. x 4" ext.    </t>
  </si>
  <si>
    <t>Raccord</t>
  </si>
  <si>
    <t xml:space="preserve">De graissage, impérial, par ensemble, comprend 100 raccords droit, 45°, 90° et 65° dans les grandeurs 1/4"-28 et 1/8" NPT    </t>
  </si>
  <si>
    <t>De graissage, métrique, par ensemble de 120, comprend 12 grandeurs, des raccords droit, 45°,  90° de 6 mm, 8 mm et 1 0mm, dans un coffret métallique</t>
  </si>
  <si>
    <t>Recueil</t>
  </si>
  <si>
    <t xml:space="preserve">De fiche de travail, équipement motorisé      </t>
  </si>
  <si>
    <t>Redresseur</t>
  </si>
  <si>
    <t>Régulateur, modèles variés, pour équipements de jardin</t>
  </si>
  <si>
    <t>Appareils, instruments, outils, etc.</t>
  </si>
  <si>
    <t>Des motos</t>
  </si>
  <si>
    <t xml:space="preserve">Éléments mécaniques      </t>
  </si>
  <si>
    <t>Ressort</t>
  </si>
  <si>
    <t>De régulateur de vitesse, par ensemble de 120, pour moteurs B &amp; S, Lawn-Boy et Tecumseh, dans un coffret</t>
  </si>
  <si>
    <t>De remplacement, par ensemble de 264, assortiment de 58 grandeurs de ressorts de tension et de compression, dans un coffret métallique</t>
  </si>
  <si>
    <t>Rivet</t>
  </si>
  <si>
    <t xml:space="preserve">À clou, pop rivet, par ensemble de 2700, 21 variétés, aluminium et acier, dans un coffret métallique    </t>
  </si>
  <si>
    <t>Rondelle</t>
  </si>
  <si>
    <t xml:space="preserve">À dents externes et internes, par ensemble de 750, 24 dimensions, de 3 mm à 20 mm, dans un coffret métallique    </t>
  </si>
  <si>
    <t xml:space="preserve">À dents externes et inernes, par ensemble de 882, comprend 30 variétés dans les dimensions no.4 à 3/4", dans un coffret métallique    </t>
  </si>
  <si>
    <t>À ressort, 4 mm à 14 mm, par ensemble, plaqué, 250 par boîte, jusqu'à 6mm, 200 par boîte pour 8 mm et 10 mm, 150 par boîte pour 12 mm et 100 par boîte pour 14 mm</t>
  </si>
  <si>
    <t>À ressort, no 10 à 1/2", par ensemble, plaqué, par boîte de 1000</t>
  </si>
  <si>
    <t xml:space="preserve">D'étanchéité, en fibre, par ensemble de 1000, 24 dimensions de diamètre intérieur de 1/8" à 3/4", dans un coffret métallique    </t>
  </si>
  <si>
    <t>Ondulée, métrique, par ensemble de 1750, 24 grandeurs de rondelles dans les styles "A", "B" et "C" dans les diamètres de 2 mm à 16 mm, dans un coffret métallique</t>
  </si>
  <si>
    <t xml:space="preserve">Plate, SAE, 3/16" à 1/2", par ensemble, plaqué, paquets de 454 g      </t>
  </si>
  <si>
    <t>Plate, 4 mm à 14 mm, par ensemble, plaqué, 250 par boîte jusqu'à 8 mm, 200 par boîte pour 10 mm et 12 mm, 100 par boîte pour 14 mm</t>
  </si>
  <si>
    <t>Ruban</t>
  </si>
  <si>
    <t>D'obturation de filet, par rouleau de 25 mm x 12 m</t>
  </si>
  <si>
    <t>Isolant, en vinyle, par rouleau de 9 m</t>
  </si>
  <si>
    <t>Pour imprimante par points</t>
  </si>
  <si>
    <t>Ruban-cache</t>
  </si>
  <si>
    <t>En rouleau, dimensions : 6, 12, 18 mm x 55 m</t>
  </si>
  <si>
    <t>Sarrau</t>
  </si>
  <si>
    <t>Pour enseignant, location et nettoyage</t>
  </si>
  <si>
    <t>Service de chiffons</t>
  </si>
  <si>
    <t>Taraud</t>
  </si>
  <si>
    <t xml:space="preserve">Pour tuyau, par ensemble de 7, pour métaux ferreux et non-ferreux, grandeurs 1/16-27, 1/8-27, 1/4-18, 3/8-18,1/2-14, 3/4-14 et 1-11 1/2  </t>
  </si>
  <si>
    <t>Tête de frappe</t>
  </si>
  <si>
    <t>En plastique</t>
  </si>
  <si>
    <t>Toile</t>
  </si>
  <si>
    <t>Abrasive, en rouleau, largeur de 25 mm x 45 m de long, choix de rugosité entre 80 et 400</t>
  </si>
  <si>
    <t>Émery, par ensemble de 50 feuilles de 23 cc x 28 cc, choix de rugosité (fin, moyen, gros)</t>
  </si>
  <si>
    <t>Tube</t>
  </si>
  <si>
    <t>Rétrécisseur, à chaud, par boîte de 10, pour isolation des fils électriques, 3 grandeurs différentes</t>
  </si>
  <si>
    <t>Tuyau</t>
  </si>
  <si>
    <t>En acier, semi-rigide, 1/4", rouleau de 7,5 m</t>
  </si>
  <si>
    <t>En caoutchouc, 1/4", rouleau de 8 m, renforcé, conforme aux spécifications SAE</t>
  </si>
  <si>
    <t>En cuivre, semi-rigide, 1/4", rouleau de 7,6 m</t>
  </si>
  <si>
    <t>En vinyle, 1/4", rouleau de 15 m, pour essence et lubrifiant, composition spécialement adaptée pour tronçonneuses, tondeuses, etc.; ne durcissant pas</t>
  </si>
  <si>
    <t>En vinyle, 3/16", rouleau de 15 m, pour essence et lubrifiant, composition spécialement adaptée pour tronçonneuses, tondeuses, etc.; ne durcissant pas</t>
  </si>
  <si>
    <t>En vinyle, 3/8", rouleau de 15 m, pour essence et lubrifiant, composition spécialement adaptée pour tronçonneuses, tondeuses, etc.; ne durcissant pas</t>
  </si>
  <si>
    <t>En vinyle, 5/16", rouleau de 15 m, pour essence et lubrifiant, composition spécialement adaptée pour tronçonneuses, tondeuses, etc.; ne durcissant pas</t>
  </si>
  <si>
    <t>Tuyauterie</t>
  </si>
  <si>
    <t>Mains</t>
  </si>
  <si>
    <t>Valve</t>
  </si>
  <si>
    <t>Vaporisateur</t>
  </si>
  <si>
    <t>Pour joint, 170 g</t>
  </si>
  <si>
    <t>Varsol</t>
  </si>
  <si>
    <t>Verres</t>
  </si>
  <si>
    <t xml:space="preserve">Pour lunettes de soudage oxyacétylénique, de rechange, par ensemble      </t>
  </si>
  <si>
    <t>Pour masque de soudage à l'arc, de rechange, par ensemble</t>
  </si>
  <si>
    <t>Vis</t>
  </si>
  <si>
    <t>À machine et à écrou, impérial, par ensemble de 1100, 73 variétés, avec tête de vis ronde, ovale et plate, empreinte rainurée dans les grandeurs 4-36 à 1/4", dans un coffret métallique</t>
  </si>
  <si>
    <t>À machine et écou, métrique, par ensemble de 1385, à tête fendue cylindrique large à empreinte rainurée, comprend 24 grandeurs de 3 mm à 6 mm, dans un coffret métallique</t>
  </si>
  <si>
    <t>À métaux, tête cylindrique, large, par ensemble de 100, empreinte cruciforme et fendue, 36 variétés dans grandeurs de #4 à #14 ga, dans un coffret métallique</t>
  </si>
  <si>
    <t>À métaux, tête hexagonale, par ensemble de 716, 36 variétés dans les grandeurs de #6 à 3/8", dans un coffret métallique</t>
  </si>
  <si>
    <t>De pression, impérial, par ensemble de 940, à tête hexagonale creuse, dans 14 grandeurs de 6-3 x 1/4" à 1/2"-13 x 1/2", avec clés, dans un coffret métallique</t>
  </si>
  <si>
    <t>De pression, métrique, par ensemble de 464, à tête hexagonale creuse, dans 27 grandeurs de 3 mm à 12 mm, avec clés, dans un coffret métallique</t>
  </si>
  <si>
    <t>D'assemblage, impérial, par ensemble de 100, filets SAE-NF grade 2, 1/4" à 1/2" de diamètre, longueurs variées</t>
  </si>
  <si>
    <t xml:space="preserve">Mécanique, à tête hexagonale, par ensemble de 320, dans les grandeurs 4 mm, 5 mm et 6 mm et de longeur assortie entre 12 mm et 30 mm avec écrous, rondelles plates et rondelles de blocage, dans coffret  </t>
  </si>
  <si>
    <t xml:space="preserve">Mécanique, tête creuse, hexagonale, par ensemble de 240, dans les grandeurs 8-32, 10-24 et 1/4-20 de longeur assortie entre 1/2" et 1 1/4", dans un coffret    </t>
  </si>
  <si>
    <t>Mécanique, tête hexagonale, par ensemble de 320, dans les grandeurs 4 mm, 5 mm et 6 mm et de  longeur assortie entre 12 mm et 30 mm avec écrous, rondelles plates et rondelles de blocage, dans un coffret</t>
  </si>
  <si>
    <t>7-8-18-22</t>
  </si>
  <si>
    <t>10 et 11</t>
  </si>
  <si>
    <t>19-21</t>
  </si>
  <si>
    <t>16 et 25</t>
  </si>
  <si>
    <t>Ressources matérielles</t>
  </si>
  <si>
    <t xml:space="preserve">À plancher, en granule, sac de 23 kg      </t>
  </si>
  <si>
    <t xml:space="preserve">En feuille, galvanisé, dimensions : 122 cm x 244 cm x 1,6 mm, découpé en languettes de 4 cm x 12 cm    </t>
  </si>
  <si>
    <t>Méthylique, 4 L</t>
  </si>
  <si>
    <t>Alcool</t>
  </si>
  <si>
    <t>Ampoule et phare</t>
  </si>
  <si>
    <t xml:space="preserve">De blocage, à 3 dents, par ensemble de 450, pour arbre de 1 mm à 2 5mm, soit 17 grandeurs, dans un coffret métallique    </t>
  </si>
  <si>
    <t xml:space="preserve">De blocage, à 3 dents, par ensemble de 455, pour arbre de 7/64" à 5/8", soit 19 grandeurs, dans un coffret métallique    </t>
  </si>
  <si>
    <t>Appareil et mesures électriques</t>
  </si>
  <si>
    <t xml:space="preserve">D'apport, en bronze, diamètre de 3/32" x 36" long, catégorie «Altem super-bronze», dans un tube de rangement, par 4,5 kg </t>
  </si>
  <si>
    <t>D'accumulateur, 12 V, de capacité diverses permettant de répondre aux besoins des équipements de l'atelier</t>
  </si>
  <si>
    <t>Et salopette, vêtement de pluie en CPV résistant sur du nylon pour résister aux déchirures et aux abrasifs, disponible en diverses grandeurs</t>
  </si>
  <si>
    <t xml:space="preserve">D'allumage, choix selon moteurs et équipements de l'atelier      </t>
  </si>
  <si>
    <t>Bougie</t>
  </si>
  <si>
    <t>Documents divers</t>
  </si>
  <si>
    <t xml:space="preserve">Cartes, chartes, tableaux et graphiques; disponibles de divers manufacturiers     </t>
  </si>
  <si>
    <t xml:space="preserve">D'encre, pour imprimante laser      </t>
  </si>
  <si>
    <t>Cartouche</t>
  </si>
  <si>
    <t>De sécurité, souliers ou bottines, pour 3 enseignants</t>
  </si>
  <si>
    <t>Industriel, par boîte de 24, gaufré, fait de plusieurs épaisseurs de cellulos, hautement extensible, ne se désagrège pas dans le solvant, paquets de 50 par bande</t>
  </si>
  <si>
    <t>D'éclairage, simple, manuel, pour l'élève</t>
  </si>
  <si>
    <t>Circuit</t>
  </si>
  <si>
    <t>Électronique, de base</t>
  </si>
  <si>
    <t>Woodruff, métrique, par ensemble de 280, 22 grandeurs assorties de 1,5mm x 2,6mm à 10mm x 13mm, dans un coffret métallique</t>
  </si>
  <si>
    <t>USB, 32 GO</t>
  </si>
  <si>
    <t>Électriques et électroniques, comprenant des résistances cylindriques de capacités diverses, des diodes, transistors, thermistances, photorésistance, potentiomètres, rhéostats, etc.</t>
  </si>
  <si>
    <t>Composants</t>
  </si>
  <si>
    <t>Électroniques</t>
  </si>
  <si>
    <t xml:space="preserve">Anti-grippage, tube de 275 g      </t>
  </si>
  <si>
    <t>Composé</t>
  </si>
  <si>
    <t xml:space="preserve">Flexible, 183 mm, pour fabrication de contrôle à distance, recouvert vinyle et muni d'un tube interne de plastique, grosseur 3/16" x 183 mm de long  </t>
  </si>
  <si>
    <t xml:space="preserve">De démarrage, no 3 1/2, 76 m, en nylon de 3/32" de diamètre      </t>
  </si>
  <si>
    <t>Cordon</t>
  </si>
  <si>
    <t xml:space="preserve">De démarrage, no 4, 76 m, en nylon de 1/8" de diamètre      </t>
  </si>
  <si>
    <t xml:space="preserve">De démarrage, no 4 1/2, 70 m, en nylon de 9/64" de diamètre      </t>
  </si>
  <si>
    <t xml:space="preserve">De démarrage, no 5, 46 m, en nylon de 5/32" de diamètre      </t>
  </si>
  <si>
    <t xml:space="preserve">De démarrage, no 5 1/2, 49 m, en nylon de 11/64" de diamètre      </t>
  </si>
  <si>
    <t>De démarrage, no 5 1/2, 76 m, en nylon de 11/64" de diamètre</t>
  </si>
  <si>
    <t xml:space="preserve">De démarrage, no 6 1/2, 76 m, en nylon de 3/16" de diamètre      </t>
  </si>
  <si>
    <t xml:space="preserve">De démarrage, no 6 1/2, 76 m, en nylon de 13/64" de diamètre      </t>
  </si>
  <si>
    <t xml:space="preserve">De démarrage, no 7, 76 m, en nylon de 7/32" de diamètre      </t>
  </si>
  <si>
    <t>Cotisation à la CSST</t>
  </si>
  <si>
    <t>Pour le stage des élèves</t>
  </si>
  <si>
    <t>Livre de référence</t>
  </si>
  <si>
    <t xml:space="preserve">Cours d'hydraulique pour la formation professionnelle      </t>
  </si>
  <si>
    <t xml:space="preserve">Marqueur, pour métaux; pour identification permanente de pièces métalliques </t>
  </si>
  <si>
    <t xml:space="preserve">Thermique; pour identification de la température de pièces métalliques, entre 100´F et 2500´F, au choix    </t>
  </si>
  <si>
    <t>Marqueur; pour tableaux, par ensemble de 4 couleurs</t>
  </si>
  <si>
    <t xml:space="preserve">Électrique, modèle 12 V et 120 V, de remplacement   </t>
  </si>
  <si>
    <t>De fissure, non-magnétique, pour aluminium et autres métaux non magnétiques, comprend nettoyeur, pénétrant et développeur, convient aussi pour les métaux ferreux</t>
  </si>
  <si>
    <t>Frais de disposition</t>
  </si>
  <si>
    <t>Pour les produits toxiques: huiles usées, varsol, nettoyeur chimique, antigel, etc.</t>
  </si>
  <si>
    <t>Abrasif, pour fer et fonte, pour utilisation avec découpeuse à disque portative, dimensions: 300 mm x 4 mm x 25,4 mm</t>
  </si>
  <si>
    <t>Disque</t>
  </si>
  <si>
    <t>Abrasif, pour massonnerie, pour utilisation avec découpeuse à disque portative, dimensions 300 mm x 4 mm x 25,4 mm</t>
  </si>
  <si>
    <t xml:space="preserve">De ponçage, par boîte de 20, pour utilisation avec ponceuse angulaire, nombre de grains au choix, disque de 180 mm x 22 mm    </t>
  </si>
  <si>
    <t xml:space="preserve">Hexagonal, de blocage, par ensemble de 160, assortiment dans les grandeurs 10-24 NC, 1/4" NC et NF, 5/16" NC, 3/8" NC et 1/2" NF, dans un coffret  </t>
  </si>
  <si>
    <t xml:space="preserve">Hexagonal, métrique, mince, par ensemble de 998, assortiment de 21 grandeurs dans les dimensions de 2 mm à 30 mm NC et NF, grade 6G, dans coffret métallique  </t>
  </si>
  <si>
    <t xml:space="preserve">D'outilleur, bleu, 6001, en aérosol, contenant de 241 ml      </t>
  </si>
  <si>
    <t>Encre</t>
  </si>
  <si>
    <t xml:space="preserve">Pour las bacs de vidange, nettoyage et remplissage      </t>
  </si>
  <si>
    <t>Entretien</t>
  </si>
  <si>
    <t>En barre, 500 g, en alliage d'étain ou de plomb, 50/50, pour soudage de la tôle</t>
  </si>
  <si>
    <t xml:space="preserve">De vis, par ensemble de 5, à carré conique, à rebord coupant de 1/8" à 3/8", dans une pochette de vinyle    </t>
  </si>
  <si>
    <t xml:space="preserve">De vis, par ensemble de 6, conique, à flute spirale, vers la gauche, no 1 à 5 dans un coffret    </t>
  </si>
  <si>
    <t xml:space="preserve">De vis, par ensemble de 20, type hexagonal, pour vis brisées, de 1/4" à 1/2", dans un coffret    </t>
  </si>
  <si>
    <t xml:space="preserve">D'abrasif, feuilles de 229 mm x 280 mm recouverte d'abrasif «emery», grains de 16 à 600 au choix    </t>
  </si>
  <si>
    <t>Feuille</t>
  </si>
  <si>
    <t>D'étain, en rouleau de 500 g, fil à âme résine, alliage d'étain/plomb, pour soudage de composants électroniques, fil de 1,6 mm</t>
  </si>
  <si>
    <t xml:space="preserve">D'étain, en rouleau de 500 g, fil à âme acide, alliage d'étain et de plomb 50/50, pour soudage de tôle, fil de 3 mm    </t>
  </si>
  <si>
    <t>D'étain, en rouleau de 500 g, fil à âme résine, alliage d'étain et de plomb, 60/40 pour soudage de fils électriques, fil de 1,6 mm</t>
  </si>
  <si>
    <t xml:space="preserve">À bougie, en cuivre, par bobine de 30 m      </t>
  </si>
  <si>
    <t xml:space="preserve">À brins, no 12, par bobine de 30 m, couleurs assorties      </t>
  </si>
  <si>
    <t xml:space="preserve">À brins, no 14, par bobine de 30 m, couleurs assorties      </t>
  </si>
  <si>
    <t xml:space="preserve">À brins, no 16, par bobine de 30 m, couleurs assorties      </t>
  </si>
  <si>
    <t xml:space="preserve">À brins, no 18, par bobine de 30 m, couleurs assorties      </t>
  </si>
  <si>
    <t xml:space="preserve">À brins, no 20, par bobine de 30 m, couleurs assorties      </t>
  </si>
  <si>
    <t>À brins, no 4, par bobine de 30 m</t>
  </si>
  <si>
    <t>À brins, no 8, par bobine de 30 m</t>
  </si>
  <si>
    <t xml:space="preserve">À air, modèles et grandeurs différentes, selon moteurs et équipements    </t>
  </si>
  <si>
    <t>Filtre</t>
  </si>
  <si>
    <t xml:space="preserve">À essence, modèle s'installant sur le conduit entre le réservoir, le carburateur, modèles et grandeurs différentes    </t>
  </si>
  <si>
    <t>Àl'huile, type cartouche jetable, marques et modèles différents, selon moteurs dans l'atelier</t>
  </si>
  <si>
    <t>À centrer, no.1 à no. 4, acier rapide, type «standard américain»</t>
  </si>
  <si>
    <t>De protection, par paire, cuir fendu et coton, ordinaire ou double</t>
  </si>
  <si>
    <t>De soudage, en cuir, par paire, manchettes longues, doublure résistrante à la chaleur</t>
  </si>
  <si>
    <t>Propane, par bonbonne de 400 g</t>
  </si>
  <si>
    <t>Gaz</t>
  </si>
  <si>
    <t xml:space="preserve">De pétrole, 500 g </t>
  </si>
  <si>
    <t xml:space="preserve">Gelée </t>
  </si>
  <si>
    <t>Cylindrique, creuse, impériale, par ensemble de 300, assortiment de grosseur et de longueur de 1/16" x 1/4" à 3/8" x 2 1/2", dans un coffret</t>
  </si>
  <si>
    <t>De sûreté, impériale, par ensemble de 141, assortiment de grosseur et de longueur de 1/16" x 1 3/8" à 3/16" x 3 1/4", dans un coffret, hitch pin</t>
  </si>
  <si>
    <t xml:space="preserve">Épingle à cheveux, impériale, par ensemble de 1450, assortiment de 12 grosseurs pour axe de 1/16" à 3/8 , dans un coffret métallique, (tension pins)    </t>
  </si>
  <si>
    <t>Fendue, impériale, par ensemble de 1575, 14 grandeurs, dans les dimensions de 1/16" x 3/4" x 5/32" x 2", dans un coffret métallique</t>
  </si>
  <si>
    <t>Fendue, métrique, par ensemble de 1476, 24 grandeurs, dans les dimensions de 2 mm x 16 mm à 8 mm x 63 mm, dans un coffret métallique</t>
  </si>
  <si>
    <t xml:space="preserve">À moteur 4 temps, catégoriee diverses, par litre, échantillons conventionnels, semi-synthétique, synthétique    </t>
  </si>
  <si>
    <t xml:space="preserve">À moteur diésel 4 temps  catégorie CD, par litre, viscosité SAE 30 ou SAE 10W-30    </t>
  </si>
  <si>
    <t xml:space="preserve">À moteur 2 temps, par litre, échantillons : pour mélange avec essence, pour systèmes d'injection d'huile, compositions diverses    </t>
  </si>
  <si>
    <t>De documents et photocopies, guides d'apprentissage et autres</t>
  </si>
  <si>
    <t>Impression</t>
  </si>
  <si>
    <t>À freins, qualité extra-forte, DOT-3, contenant de 4 litres avec une pompe manuelle</t>
  </si>
  <si>
    <t>À servo-direction, 500 ml</t>
  </si>
  <si>
    <t>De blocage, par ensemble, loctite, en bouteille ou tube, assortiment de produits</t>
  </si>
  <si>
    <t>Liquide</t>
  </si>
  <si>
    <t xml:space="preserve">De trempage de carburateur, 9,1 L, incluant panier plongeur      </t>
  </si>
  <si>
    <t>Hydrostatique, hytrans, par litre, pour transmissions hydrostatiques</t>
  </si>
  <si>
    <t>De sécurité, monture rigide, écrans en polycarbonate, branches à déflecteurs,de rangement</t>
  </si>
  <si>
    <t>De marteau, en bois, grosseur assorties</t>
  </si>
  <si>
    <t>De répatarion, manuel de la compagnie Honda couvrant la réparation générale des motos et véhicules tout-terrain; manuel pour l'élève</t>
  </si>
  <si>
    <t>Réparation et entretien, moteur des équipements et véhicules de loisirs et d'entretien; pour l'élève</t>
  </si>
  <si>
    <t>D'allumage électronique, permet de remplacer le rupteur et le condensateur, systèmes d'allumage par magnéto</t>
  </si>
  <si>
    <t xml:space="preserve">Hors-bord, choix et entretien, 1,5 à 40 ch      </t>
  </si>
  <si>
    <t>De lavage, en mouton synthétique</t>
  </si>
  <si>
    <t>Moufle</t>
  </si>
  <si>
    <t>À batterie, en aérosol, 198 g</t>
  </si>
  <si>
    <t>À caburateur, en aérosol, 425 g</t>
  </si>
  <si>
    <t>Nettoyeur</t>
  </si>
  <si>
    <t>De cire, à carrosserie, 4 L</t>
  </si>
  <si>
    <t>De rodage, pour siège de soupape, boîte de 454 g</t>
  </si>
  <si>
    <t>Scellante, à base de plastique, pinceau applicateur avec récipient, 120 ml</t>
  </si>
  <si>
    <t>Pâte</t>
  </si>
  <si>
    <t>Scellante, anaérobique, tube de 50 ml</t>
  </si>
  <si>
    <t>Scellante, au silicone, cartouche de 300 ml</t>
  </si>
  <si>
    <t xml:space="preserve">Électricité et électronique, comprenant globes, fusibles, fils volants, élément du laboratoire, résistances, condensateurs, relais, etc.  </t>
  </si>
  <si>
    <t xml:space="preserve">Alcaline, AA, par ensemble de 4      </t>
  </si>
  <si>
    <t>Alcaline, D, par ensemble de 2</t>
  </si>
  <si>
    <t>Pile</t>
  </si>
  <si>
    <t>Alcaline</t>
  </si>
  <si>
    <t>D'alimentation électrique, modèle pour moteur à essence et diesel, de remplacement</t>
  </si>
  <si>
    <t>À essence, modèle mécanique ou pneumatique, de remplacement</t>
  </si>
  <si>
    <t>Et adpatateur, pour tuyau, par ensemble, de petit diamètre, dimensions assorties</t>
  </si>
  <si>
    <t>De meule, type à diamant, pour meules de meuleuse de face de soupape</t>
  </si>
  <si>
    <t xml:space="preserve">De meule, type à diamant, pour meules de touret      </t>
  </si>
  <si>
    <t>De meule, type à diamant, pour meules de meuleuse de tige de soupape</t>
  </si>
  <si>
    <t>Frais de réparation</t>
  </si>
  <si>
    <t>Frais de réparation et entretien</t>
  </si>
  <si>
    <t>Encadrement de stage</t>
  </si>
  <si>
    <t>3 visites pour chacun des stagiaires multipliées pour une moyenne de 10,00$ pour chaque visite; déplacement du personnel enseignant</t>
  </si>
  <si>
    <t>De réparation, pour chaîne de tronçonneuse, comprend attaches, attaches pré-assemblées, maillon d'entraînement</t>
  </si>
  <si>
    <t>D'embout, en plastique, pour remplisseur de batterie</t>
  </si>
  <si>
    <t>À pneu, pour roues de motocyclettes en magnésium</t>
  </si>
  <si>
    <t>À pneu, longueurs variées, pour roues conventionnelles</t>
  </si>
  <si>
    <t>Et boulon, d'assemblage, impérial, par ensemble de 100, filets SAE-NC grade 2, 1/4" à 1/2" de diamètre, longueurs variées</t>
  </si>
  <si>
    <t xml:space="preserve">Et boulon, d'assemblage, métrique, par ensemble, filets SAE-NC, plaqué de zing, grade 8.8, de 6 mm à 12 mm de diamètre de longueurs variées    </t>
  </si>
  <si>
    <t>Et boulon, d'assemblage, métrique, par ensemble, filets SAE-NF, plaqué de zing, grade 8.8, de 6 mm à 12 mm de diamètre, de longueurs variées</t>
  </si>
  <si>
    <t>De protection, écran facial pleine grandeur et transparent, serre-tête coussiné pour travail sur meuleuses, ponceuses, etc.</t>
  </si>
  <si>
    <t>Visière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</si>
</sst>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 * #,##0.00_)\ &quot;$&quot;_ ;_ * \(#,##0.00\)\ &quot;$&quot;_ ;_ * &quot;-&quot;??_)\ &quot;$&quot;_ ;_ @_ "/>
    <numFmt numFmtId="43" formatCode="_ * #,##0.00_)\ _$_ ;_ * \(#,##0.00\)\ _$_ ;_ * &quot;-&quot;??_)\ _$_ ;_ @_ "/>
  </numFmts>
  <fonts count="6" x14ac:knownFonts="1">
    <font>
      <sz val="11"/>
      <color theme="1"/>
      <name val="Calibri"/>
      <family val="2"/>
      <scheme val="minor"/>
    </font>
    <font>
      <sz val="11"/>
      <color theme="1"/>
      <name val="Calibri"/>
      <family val="2"/>
      <scheme val="minor"/>
    </font>
    <font>
      <b/>
      <sz val="11"/>
      <name val="Arial"/>
      <family val="2"/>
    </font>
    <font>
      <sz val="11"/>
      <name val="Arial"/>
      <family val="2"/>
    </font>
    <font>
      <b/>
      <sz val="16"/>
      <color theme="1"/>
      <name val="Calibri"/>
      <family val="2"/>
      <scheme val="minor"/>
    </font>
    <font>
      <b/>
      <sz val="13"/>
      <color theme="1"/>
      <name val="Calibri"/>
      <family val="2"/>
      <scheme val="minor"/>
    </font>
  </fonts>
  <fills count="3">
    <fill>
      <patternFill patternType="none"/>
    </fill>
    <fill>
      <patternFill patternType="gray125"/>
    </fill>
    <fill>
      <patternFill patternType="solid">
        <fgColor theme="0" tint="-0.249977111117893"/>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0" fontId="1" fillId="0" borderId="0"/>
  </cellStyleXfs>
  <cellXfs count="36">
    <xf numFmtId="0" fontId="0" fillId="0" borderId="0" xfId="0"/>
    <xf numFmtId="0" fontId="0" fillId="0" borderId="0" xfId="0" applyAlignment="1">
      <alignment horizontal="center"/>
    </xf>
    <xf numFmtId="0" fontId="0" fillId="0" borderId="0" xfId="0" applyAlignment="1"/>
    <xf numFmtId="0" fontId="0" fillId="0" borderId="0" xfId="0" applyAlignment="1">
      <alignment wrapText="1"/>
    </xf>
    <xf numFmtId="0" fontId="0" fillId="0" borderId="0" xfId="0" applyAlignment="1">
      <alignment horizontal="center" vertical="center" wrapText="1"/>
    </xf>
    <xf numFmtId="44" fontId="2" fillId="2" borderId="8" xfId="0" applyNumberFormat="1" applyFont="1" applyFill="1" applyBorder="1" applyAlignment="1">
      <alignment horizontal="center" vertical="center" wrapText="1"/>
    </xf>
    <xf numFmtId="43" fontId="2" fillId="2" borderId="8" xfId="1" applyFont="1" applyFill="1" applyBorder="1" applyAlignment="1">
      <alignment horizontal="center" vertical="center" wrapText="1"/>
    </xf>
    <xf numFmtId="0" fontId="2" fillId="2" borderId="7" xfId="3" applyFont="1" applyFill="1" applyBorder="1" applyAlignment="1">
      <alignment horizontal="center" vertical="center" wrapText="1"/>
    </xf>
    <xf numFmtId="0" fontId="2" fillId="2" borderId="8" xfId="3" applyFont="1" applyFill="1" applyBorder="1" applyAlignment="1">
      <alignment horizontal="center" vertical="center" wrapText="1"/>
    </xf>
    <xf numFmtId="0" fontId="2" fillId="2" borderId="9"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 xfId="3" applyFont="1" applyFill="1" applyBorder="1" applyAlignment="1">
      <alignment horizontal="center" vertical="center" wrapText="1"/>
    </xf>
    <xf numFmtId="44" fontId="3" fillId="0" borderId="1" xfId="2" applyFont="1" applyFill="1" applyBorder="1" applyAlignment="1">
      <alignment horizontal="right" vertical="center" wrapText="1"/>
    </xf>
    <xf numFmtId="44" fontId="2" fillId="2" borderId="11" xfId="0" applyNumberFormat="1" applyFont="1" applyFill="1" applyBorder="1" applyAlignment="1">
      <alignment horizontal="center" vertical="center" wrapText="1"/>
    </xf>
    <xf numFmtId="43" fontId="2" fillId="2" borderId="11" xfId="1" applyFont="1" applyFill="1" applyBorder="1" applyAlignment="1">
      <alignment horizontal="center" vertical="center" wrapText="1"/>
    </xf>
    <xf numFmtId="0" fontId="2" fillId="2" borderId="10" xfId="3" applyFont="1" applyFill="1" applyBorder="1" applyAlignment="1">
      <alignment horizontal="center" vertical="center" wrapText="1"/>
    </xf>
    <xf numFmtId="0" fontId="2" fillId="2" borderId="11" xfId="3" applyFont="1" applyFill="1" applyBorder="1" applyAlignment="1">
      <alignment horizontal="center" vertical="center" wrapText="1"/>
    </xf>
    <xf numFmtId="0" fontId="2" fillId="2" borderId="12" xfId="0" applyFont="1" applyFill="1" applyBorder="1" applyAlignment="1">
      <alignment horizontal="center" vertical="center" wrapText="1"/>
    </xf>
    <xf numFmtId="0" fontId="0" fillId="0" borderId="0" xfId="0" applyAlignment="1">
      <alignment horizontal="center" wrapText="1"/>
    </xf>
    <xf numFmtId="0" fontId="3" fillId="0" borderId="4" xfId="3" applyFont="1" applyFill="1" applyBorder="1" applyAlignment="1">
      <alignment horizontal="center" vertical="center" wrapText="1"/>
    </xf>
    <xf numFmtId="0" fontId="3" fillId="0" borderId="1" xfId="3" applyFont="1" applyFill="1" applyBorder="1" applyAlignment="1">
      <alignment vertical="center" wrapText="1"/>
    </xf>
    <xf numFmtId="0" fontId="0" fillId="0" borderId="0" xfId="0" applyAlignment="1">
      <alignment vertical="center" wrapText="1"/>
    </xf>
    <xf numFmtId="0" fontId="3" fillId="0" borderId="3" xfId="3" applyFont="1" applyFill="1" applyBorder="1" applyAlignment="1">
      <alignment horizontal="center" vertical="center" wrapText="1"/>
    </xf>
    <xf numFmtId="0" fontId="3" fillId="0" borderId="2" xfId="3" applyFont="1" applyFill="1" applyBorder="1" applyAlignment="1">
      <alignment horizontal="center" vertical="center" wrapText="1"/>
    </xf>
    <xf numFmtId="0" fontId="3" fillId="0" borderId="2" xfId="0" applyFont="1" applyFill="1" applyBorder="1" applyAlignment="1">
      <alignment horizontal="left" vertical="center" wrapText="1"/>
    </xf>
    <xf numFmtId="44" fontId="3" fillId="0" borderId="2" xfId="2" applyFont="1" applyFill="1" applyBorder="1" applyAlignment="1">
      <alignment vertical="center" wrapText="1"/>
    </xf>
    <xf numFmtId="0" fontId="3" fillId="0" borderId="5" xfId="3" applyFont="1" applyFill="1" applyBorder="1" applyAlignment="1">
      <alignment horizontal="center" vertical="center" wrapText="1"/>
    </xf>
    <xf numFmtId="0" fontId="3" fillId="0" borderId="6" xfId="3" applyFont="1" applyFill="1" applyBorder="1" applyAlignment="1">
      <alignment horizontal="center" vertical="center" wrapText="1"/>
    </xf>
    <xf numFmtId="0" fontId="5" fillId="0" borderId="0" xfId="0" applyFont="1" applyAlignment="1">
      <alignment horizontal="center"/>
    </xf>
    <xf numFmtId="0" fontId="4" fillId="0" borderId="0" xfId="0" applyFont="1" applyAlignment="1">
      <alignment horizontal="center"/>
    </xf>
    <xf numFmtId="0" fontId="3" fillId="0" borderId="10" xfId="3" applyFont="1" applyFill="1" applyBorder="1" applyAlignment="1">
      <alignment horizontal="center" vertical="center" wrapText="1"/>
    </xf>
    <xf numFmtId="0" fontId="3" fillId="0" borderId="11" xfId="3"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11" xfId="0" applyFont="1" applyFill="1" applyBorder="1" applyAlignment="1">
      <alignment horizontal="left" vertical="center" wrapText="1"/>
    </xf>
    <xf numFmtId="44" fontId="3" fillId="0" borderId="11" xfId="2" applyFont="1" applyFill="1" applyBorder="1" applyAlignment="1">
      <alignment vertical="center" wrapText="1"/>
    </xf>
    <xf numFmtId="0" fontId="3" fillId="0" borderId="12" xfId="3" applyFont="1" applyFill="1" applyBorder="1" applyAlignment="1">
      <alignment horizontal="center" vertical="center" wrapText="1"/>
    </xf>
  </cellXfs>
  <cellStyles count="4">
    <cellStyle name="Milliers" xfId="1" builtinId="3"/>
    <cellStyle name="Monétaire" xfId="2" builtinId="4"/>
    <cellStyle name="Normal" xfId="0" builtinId="0"/>
    <cellStyle name="Normal 2" xfId="3"/>
  </cellStyles>
  <dxfs count="32">
    <dxf>
      <font>
        <b val="0"/>
        <i val="0"/>
        <strike val="0"/>
        <condense val="0"/>
        <extend val="0"/>
        <outline val="0"/>
        <shadow val="0"/>
        <u val="none"/>
        <vertAlign val="baseline"/>
        <sz val="11"/>
        <color auto="1"/>
        <name val="Arial"/>
        <scheme val="none"/>
      </font>
      <numFmt numFmtId="34" formatCode="_ * #,##0.00_)\ &quot;$&quot;_ ;_ * \(#,##0.00\)\ &quot;$&quot;_ ;_ * &quot;-&quot;??_)\ &quot;$&quot;_ ;_ @_ "/>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border diagonalUp="0" diagonalDown="0">
        <left style="medium">
          <color indexed="64"/>
        </left>
        <right style="medium">
          <color indexed="64"/>
        </right>
        <top style="medium">
          <color indexed="64"/>
        </top>
        <bottom style="medium">
          <color indexed="64"/>
        </bottom>
      </border>
    </dxf>
    <dxf>
      <font>
        <strike val="0"/>
        <outline val="0"/>
        <shadow val="0"/>
        <u val="none"/>
        <vertAlign val="baseline"/>
        <sz val="11"/>
        <color auto="1"/>
        <name val="Arial"/>
        <scheme val="none"/>
      </font>
      <alignment vertical="center" textRotation="0" indent="0" justifyLastLine="0" shrinkToFit="0" readingOrder="0"/>
    </dxf>
    <dxf>
      <font>
        <strike val="0"/>
        <outline val="0"/>
        <shadow val="0"/>
        <u val="none"/>
        <vertAlign val="baseline"/>
        <sz val="11"/>
        <color auto="1"/>
        <name val="Arial"/>
        <scheme val="none"/>
      </font>
      <border diagonalUp="0" diagonalDown="0">
        <left style="thin">
          <color indexed="64"/>
        </left>
        <right style="thin">
          <color indexed="64"/>
        </right>
        <vertical style="thin">
          <color indexed="64"/>
        </vertical>
      </border>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righ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righ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medium">
          <color indexed="64"/>
        </left>
        <right style="medium">
          <color indexed="64"/>
        </right>
        <top style="medium">
          <color indexed="64"/>
        </top>
        <bottom style="medium">
          <color indexed="64"/>
        </bottom>
      </border>
    </dxf>
    <dxf>
      <font>
        <strike val="0"/>
        <outline val="0"/>
        <shadow val="0"/>
        <u val="none"/>
        <vertAlign val="baseline"/>
        <sz val="11"/>
        <color auto="1"/>
        <name val="Arial"/>
        <scheme val="none"/>
      </font>
      <alignment vertical="center" textRotation="0" indent="0" justifyLastLine="0" shrinkToFit="0" readingOrder="0"/>
    </dxf>
    <dxf>
      <border outline="0">
        <bottom style="thin">
          <color indexed="64"/>
        </bottom>
      </border>
    </dxf>
    <dxf>
      <font>
        <strike val="0"/>
        <outline val="0"/>
        <shadow val="0"/>
        <u val="none"/>
        <vertAlign val="baseline"/>
        <sz val="11"/>
        <color auto="1"/>
        <name val="Arial"/>
        <scheme val="none"/>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1333502</xdr:colOff>
      <xdr:row>5</xdr:row>
      <xdr:rowOff>135619</xdr:rowOff>
    </xdr:to>
    <xdr:pic>
      <xdr:nvPicPr>
        <xdr:cNvPr id="3" name="Image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2300289" cy="119289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1339851</xdr:colOff>
      <xdr:row>5</xdr:row>
      <xdr:rowOff>145144</xdr:rowOff>
    </xdr:to>
    <xdr:pic>
      <xdr:nvPicPr>
        <xdr:cNvPr id="2" name="Imag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2300289" cy="1192894"/>
        </a:xfrm>
        <a:prstGeom prst="rect">
          <a:avLst/>
        </a:prstGeom>
      </xdr:spPr>
    </xdr:pic>
    <xdr:clientData/>
  </xdr:twoCellAnchor>
</xdr:wsDr>
</file>

<file path=xl/tables/table1.xml><?xml version="1.0" encoding="utf-8"?>
<table xmlns="http://schemas.openxmlformats.org/spreadsheetml/2006/main" id="2" name="Tableau2" displayName="Tableau2" ref="A7:L733" totalsRowShown="0" headerRowDxfId="31" dataDxfId="29" headerRowBorderDxfId="30" tableBorderDxfId="28" totalsRowBorderDxfId="27">
  <autoFilter ref="A7:L733"/>
  <tableColumns count="12">
    <tableColumn id="1" name="Programme" dataDxfId="26" dataCellStyle="Normal 2"/>
    <tableColumn id="2" name="Nom du programme" dataDxfId="25" dataCellStyle="Normal 2"/>
    <tableColumn id="3" name="N° de catégorie" dataDxfId="24" dataCellStyle="Normal 2"/>
    <tableColumn id="4" name="Nom de catégorie" dataDxfId="23" dataCellStyle="Normal 2"/>
    <tableColumn id="5" name="Article " dataDxfId="22" dataCellStyle="Normal 2"/>
    <tableColumn id="6" name="Description " dataDxfId="21" dataCellStyle="Normal 2"/>
    <tableColumn id="7" name="Quantité" dataDxfId="20" dataCellStyle="Normal 2"/>
    <tableColumn id="8" name="Coût unitaire (Hors taxes)" dataDxfId="19" dataCellStyle="Monétaire"/>
    <tableColumn id="9" name="Coût total" dataDxfId="18" dataCellStyle="Monétaire">
      <calculatedColumnFormula>Tableau2[[#This Row],[Quantité]]*Tableau2[[#This Row],[Coût unitaire (Hors taxes)]]</calculatedColumnFormula>
    </tableColumn>
    <tableColumn id="10" name="Durée de vie " dataDxfId="17" dataCellStyle="Normal 2"/>
    <tableColumn id="11" name="Compétence principale" dataDxfId="16" dataCellStyle="Normal 2"/>
    <tableColumn id="12" name="Local" dataDxfId="15" dataCellStyle="Normal 2"/>
  </tableColumns>
  <tableStyleInfo name="TableStyleMedium2" showFirstColumn="0" showLastColumn="0" showRowStripes="1" showColumnStripes="0"/>
</table>
</file>

<file path=xl/tables/table2.xml><?xml version="1.0" encoding="utf-8"?>
<table xmlns="http://schemas.openxmlformats.org/spreadsheetml/2006/main" id="1" name="Tableau1" displayName="Tableau1" ref="A7:L405" totalsRowShown="0" headerRowDxfId="14" dataDxfId="13" tableBorderDxfId="12">
  <autoFilter ref="A7:L405"/>
  <sortState ref="A8:L405">
    <sortCondition ref="E7:E405"/>
  </sortState>
  <tableColumns count="12">
    <tableColumn id="1" name="Programme" dataDxfId="2" dataCellStyle="Normal 2">
      <calculatedColumnFormula>Tableau2[[#This Row],[Programme]]</calculatedColumnFormula>
    </tableColumn>
    <tableColumn id="2" name="Nom du programme" dataDxfId="1" dataCellStyle="Normal 2">
      <calculatedColumnFormula>Tableau2[[#This Row],[Nom du programme]]</calculatedColumnFormula>
    </tableColumn>
    <tableColumn id="3" name="Catégorie" dataDxfId="11"/>
    <tableColumn id="4" name="Nom de catégorie" dataDxfId="10"/>
    <tableColumn id="5" name="Article " dataDxfId="9"/>
    <tableColumn id="6" name="Description " dataDxfId="8"/>
    <tableColumn id="7" name="Quantité" dataDxfId="7"/>
    <tableColumn id="8" name="Coût unitaire (hors taxes)" dataDxfId="6" dataCellStyle="Monétaire"/>
    <tableColumn id="9" name="Coût total" dataDxfId="0" dataCellStyle="Monétaire">
      <calculatedColumnFormula>Tableau1[[#This Row],[Quantité]]*Tableau1[[#This Row],[Coût unitaire (hors taxes)]]</calculatedColumnFormula>
    </tableColumn>
    <tableColumn id="10" name="Taux de remplacement annuel (%)" dataDxfId="5"/>
    <tableColumn id="11" name="Compétence principale" dataDxfId="4"/>
    <tableColumn id="12" name="Local" dataDxfId="3" dataCellStyle="Normal 2"/>
  </tableColumns>
  <tableStyleInfo name="TableStyleMedium2" showFirstColumn="0" showLastColumn="0" showRowStripes="1" showColumnStripes="0"/>
</table>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L733"/>
  <sheetViews>
    <sheetView tabSelected="1" zoomScale="80" zoomScaleNormal="80" workbookViewId="0">
      <pane ySplit="7" topLeftCell="A8" activePane="bottomLeft" state="frozen"/>
      <selection pane="bottomLeft"/>
    </sheetView>
  </sheetViews>
  <sheetFormatPr baseColWidth="10" defaultRowHeight="15" x14ac:dyDescent="0.25"/>
  <cols>
    <col min="1" max="1" width="14.42578125" style="1" customWidth="1"/>
    <col min="2" max="2" width="21.28515625" style="18" customWidth="1"/>
    <col min="3" max="3" width="18.7109375" customWidth="1"/>
    <col min="4" max="4" width="31.7109375" customWidth="1"/>
    <col min="5" max="5" width="27.7109375" customWidth="1"/>
    <col min="6" max="6" width="40.7109375" customWidth="1"/>
    <col min="7" max="7" width="13" customWidth="1"/>
    <col min="8" max="8" width="30.7109375" customWidth="1"/>
    <col min="9" max="9" width="17.140625" bestFit="1" customWidth="1"/>
    <col min="10" max="10" width="19.7109375" customWidth="1"/>
    <col min="11" max="11" width="27.7109375" style="1" customWidth="1"/>
    <col min="12" max="12" width="12.28515625" style="1" customWidth="1"/>
  </cols>
  <sheetData>
    <row r="3" spans="1:12" ht="21" x14ac:dyDescent="0.35">
      <c r="C3" s="29" t="s">
        <v>41</v>
      </c>
      <c r="D3" s="29"/>
      <c r="E3" s="29"/>
      <c r="F3" s="29"/>
      <c r="G3" s="29"/>
      <c r="H3" s="29"/>
      <c r="I3" s="29"/>
      <c r="J3" s="29"/>
    </row>
    <row r="4" spans="1:12" ht="17.25" x14ac:dyDescent="0.3">
      <c r="A4" s="28" t="s">
        <v>16</v>
      </c>
      <c r="B4" s="28"/>
      <c r="C4" s="28"/>
      <c r="D4" s="28"/>
      <c r="E4" s="28"/>
      <c r="F4" s="28"/>
      <c r="G4" s="28"/>
      <c r="H4" s="28"/>
      <c r="I4" s="28"/>
      <c r="J4" s="28"/>
      <c r="K4" s="28"/>
      <c r="L4" s="28"/>
    </row>
    <row r="7" spans="1:12" s="4" customFormat="1" x14ac:dyDescent="0.25">
      <c r="A7" s="15" t="s">
        <v>0</v>
      </c>
      <c r="B7" s="16" t="s">
        <v>10</v>
      </c>
      <c r="C7" s="13" t="s">
        <v>12</v>
      </c>
      <c r="D7" s="13" t="s">
        <v>11</v>
      </c>
      <c r="E7" s="13" t="s">
        <v>2</v>
      </c>
      <c r="F7" s="13" t="s">
        <v>3</v>
      </c>
      <c r="G7" s="13" t="s">
        <v>4</v>
      </c>
      <c r="H7" s="14" t="s">
        <v>5</v>
      </c>
      <c r="I7" s="14" t="s">
        <v>9</v>
      </c>
      <c r="J7" s="13" t="s">
        <v>6</v>
      </c>
      <c r="K7" s="13" t="s">
        <v>7</v>
      </c>
      <c r="L7" s="17" t="s">
        <v>8</v>
      </c>
    </row>
    <row r="8" spans="1:12" s="21" customFormat="1" ht="42.75" x14ac:dyDescent="0.25">
      <c r="A8" s="19">
        <v>5367</v>
      </c>
      <c r="B8" s="11" t="s">
        <v>42</v>
      </c>
      <c r="C8" s="11">
        <v>1</v>
      </c>
      <c r="D8" s="11" t="s">
        <v>17</v>
      </c>
      <c r="E8" s="20" t="s">
        <v>23</v>
      </c>
      <c r="F8" s="20" t="s">
        <v>43</v>
      </c>
      <c r="G8" s="11">
        <v>1</v>
      </c>
      <c r="H8" s="12">
        <v>69</v>
      </c>
      <c r="I8" s="12">
        <f>Tableau2[[#This Row],[Quantité]]*Tableau2[[#This Row],[Coût unitaire (Hors taxes)]]</f>
        <v>69</v>
      </c>
      <c r="J8" s="11">
        <v>15</v>
      </c>
      <c r="K8" s="11"/>
      <c r="L8" s="27" t="s">
        <v>44</v>
      </c>
    </row>
    <row r="9" spans="1:12" s="21" customFormat="1" ht="42.75" x14ac:dyDescent="0.25">
      <c r="A9" s="19">
        <v>5367</v>
      </c>
      <c r="B9" s="11" t="s">
        <v>42</v>
      </c>
      <c r="C9" s="11">
        <v>1</v>
      </c>
      <c r="D9" s="11" t="s">
        <v>17</v>
      </c>
      <c r="E9" s="20" t="s">
        <v>23</v>
      </c>
      <c r="F9" s="20" t="s">
        <v>45</v>
      </c>
      <c r="G9" s="11">
        <v>1</v>
      </c>
      <c r="H9" s="12">
        <v>75</v>
      </c>
      <c r="I9" s="12">
        <f>Tableau2[[#This Row],[Quantité]]*Tableau2[[#This Row],[Coût unitaire (Hors taxes)]]</f>
        <v>75</v>
      </c>
      <c r="J9" s="11">
        <v>10</v>
      </c>
      <c r="K9" s="11"/>
      <c r="L9" s="27" t="s">
        <v>44</v>
      </c>
    </row>
    <row r="10" spans="1:12" s="21" customFormat="1" ht="42.75" x14ac:dyDescent="0.25">
      <c r="A10" s="19">
        <v>5367</v>
      </c>
      <c r="B10" s="11" t="s">
        <v>42</v>
      </c>
      <c r="C10" s="11">
        <v>1</v>
      </c>
      <c r="D10" s="11" t="s">
        <v>17</v>
      </c>
      <c r="E10" s="20" t="s">
        <v>23</v>
      </c>
      <c r="F10" s="20" t="s">
        <v>46</v>
      </c>
      <c r="G10" s="11">
        <v>3</v>
      </c>
      <c r="H10" s="12">
        <v>16</v>
      </c>
      <c r="I10" s="12">
        <f>Tableau2[[#This Row],[Quantité]]*Tableau2[[#This Row],[Coût unitaire (Hors taxes)]]</f>
        <v>48</v>
      </c>
      <c r="J10" s="11">
        <v>10</v>
      </c>
      <c r="K10" s="11"/>
      <c r="L10" s="27" t="s">
        <v>47</v>
      </c>
    </row>
    <row r="11" spans="1:12" s="21" customFormat="1" ht="42.75" x14ac:dyDescent="0.25">
      <c r="A11" s="19">
        <v>5367</v>
      </c>
      <c r="B11" s="11" t="s">
        <v>42</v>
      </c>
      <c r="C11" s="11">
        <v>1</v>
      </c>
      <c r="D11" s="11" t="s">
        <v>17</v>
      </c>
      <c r="E11" s="20" t="s">
        <v>18</v>
      </c>
      <c r="F11" s="20" t="s">
        <v>48</v>
      </c>
      <c r="G11" s="11">
        <v>5</v>
      </c>
      <c r="H11" s="12">
        <v>487</v>
      </c>
      <c r="I11" s="12">
        <f>Tableau2[[#This Row],[Quantité]]*Tableau2[[#This Row],[Coût unitaire (Hors taxes)]]</f>
        <v>2435</v>
      </c>
      <c r="J11" s="11">
        <v>25</v>
      </c>
      <c r="K11" s="11"/>
      <c r="L11" s="27" t="s">
        <v>49</v>
      </c>
    </row>
    <row r="12" spans="1:12" s="21" customFormat="1" ht="57" x14ac:dyDescent="0.25">
      <c r="A12" s="19">
        <v>5367</v>
      </c>
      <c r="B12" s="11" t="s">
        <v>42</v>
      </c>
      <c r="C12" s="11">
        <v>1</v>
      </c>
      <c r="D12" s="11" t="s">
        <v>17</v>
      </c>
      <c r="E12" s="20" t="s">
        <v>18</v>
      </c>
      <c r="F12" s="20" t="s">
        <v>50</v>
      </c>
      <c r="G12" s="11">
        <v>2</v>
      </c>
      <c r="H12" s="12">
        <v>1208</v>
      </c>
      <c r="I12" s="12">
        <f>Tableau2[[#This Row],[Quantité]]*Tableau2[[#This Row],[Coût unitaire (Hors taxes)]]</f>
        <v>2416</v>
      </c>
      <c r="J12" s="11">
        <v>25</v>
      </c>
      <c r="K12" s="11"/>
      <c r="L12" s="27" t="s">
        <v>51</v>
      </c>
    </row>
    <row r="13" spans="1:12" s="21" customFormat="1" ht="57" x14ac:dyDescent="0.25">
      <c r="A13" s="19">
        <v>5367</v>
      </c>
      <c r="B13" s="11" t="s">
        <v>42</v>
      </c>
      <c r="C13" s="11">
        <v>1</v>
      </c>
      <c r="D13" s="11" t="s">
        <v>17</v>
      </c>
      <c r="E13" s="20" t="s">
        <v>18</v>
      </c>
      <c r="F13" s="20" t="s">
        <v>52</v>
      </c>
      <c r="G13" s="11">
        <v>1</v>
      </c>
      <c r="H13" s="12">
        <v>156</v>
      </c>
      <c r="I13" s="12">
        <f>Tableau2[[#This Row],[Quantité]]*Tableau2[[#This Row],[Coût unitaire (Hors taxes)]]</f>
        <v>156</v>
      </c>
      <c r="J13" s="11">
        <v>25</v>
      </c>
      <c r="K13" s="11"/>
      <c r="L13" s="27" t="s">
        <v>44</v>
      </c>
    </row>
    <row r="14" spans="1:12" s="21" customFormat="1" ht="42.75" x14ac:dyDescent="0.25">
      <c r="A14" s="19">
        <v>5367</v>
      </c>
      <c r="B14" s="11" t="s">
        <v>42</v>
      </c>
      <c r="C14" s="11">
        <v>1</v>
      </c>
      <c r="D14" s="11" t="s">
        <v>17</v>
      </c>
      <c r="E14" s="20" t="s">
        <v>53</v>
      </c>
      <c r="F14" s="20" t="s">
        <v>54</v>
      </c>
      <c r="G14" s="11">
        <v>10</v>
      </c>
      <c r="H14" s="12">
        <v>34</v>
      </c>
      <c r="I14" s="12">
        <f>Tableau2[[#This Row],[Quantité]]*Tableau2[[#This Row],[Coût unitaire (Hors taxes)]]</f>
        <v>340</v>
      </c>
      <c r="J14" s="11">
        <v>7</v>
      </c>
      <c r="K14" s="11"/>
      <c r="L14" s="27" t="s">
        <v>55</v>
      </c>
    </row>
    <row r="15" spans="1:12" s="21" customFormat="1" ht="42.75" x14ac:dyDescent="0.25">
      <c r="A15" s="19">
        <v>5367</v>
      </c>
      <c r="B15" s="11" t="s">
        <v>42</v>
      </c>
      <c r="C15" s="11">
        <v>1</v>
      </c>
      <c r="D15" s="11" t="s">
        <v>17</v>
      </c>
      <c r="E15" s="20" t="s">
        <v>56</v>
      </c>
      <c r="F15" s="20" t="s">
        <v>57</v>
      </c>
      <c r="G15" s="11">
        <v>3</v>
      </c>
      <c r="H15" s="12">
        <v>432</v>
      </c>
      <c r="I15" s="12">
        <f>Tableau2[[#This Row],[Quantité]]*Tableau2[[#This Row],[Coût unitaire (Hors taxes)]]</f>
        <v>1296</v>
      </c>
      <c r="J15" s="11">
        <v>25</v>
      </c>
      <c r="K15" s="11"/>
      <c r="L15" s="27" t="s">
        <v>58</v>
      </c>
    </row>
    <row r="16" spans="1:12" s="21" customFormat="1" ht="42.75" x14ac:dyDescent="0.25">
      <c r="A16" s="19">
        <v>5367</v>
      </c>
      <c r="B16" s="11" t="s">
        <v>42</v>
      </c>
      <c r="C16" s="11">
        <v>1</v>
      </c>
      <c r="D16" s="11" t="s">
        <v>17</v>
      </c>
      <c r="E16" s="20" t="s">
        <v>56</v>
      </c>
      <c r="F16" s="20" t="s">
        <v>57</v>
      </c>
      <c r="G16" s="11">
        <v>1</v>
      </c>
      <c r="H16" s="12">
        <v>315</v>
      </c>
      <c r="I16" s="12">
        <f>Tableau2[[#This Row],[Quantité]]*Tableau2[[#This Row],[Coût unitaire (Hors taxes)]]</f>
        <v>315</v>
      </c>
      <c r="J16" s="11">
        <v>25</v>
      </c>
      <c r="K16" s="11"/>
      <c r="L16" s="27" t="s">
        <v>59</v>
      </c>
    </row>
    <row r="17" spans="1:12" s="21" customFormat="1" ht="57" x14ac:dyDescent="0.25">
      <c r="A17" s="19">
        <v>5367</v>
      </c>
      <c r="B17" s="11" t="s">
        <v>42</v>
      </c>
      <c r="C17" s="11">
        <v>1</v>
      </c>
      <c r="D17" s="11" t="s">
        <v>17</v>
      </c>
      <c r="E17" s="20" t="s">
        <v>60</v>
      </c>
      <c r="F17" s="20" t="s">
        <v>61</v>
      </c>
      <c r="G17" s="11">
        <v>2</v>
      </c>
      <c r="H17" s="12">
        <v>1900</v>
      </c>
      <c r="I17" s="12">
        <f>Tableau2[[#This Row],[Quantité]]*Tableau2[[#This Row],[Coût unitaire (Hors taxes)]]</f>
        <v>3800</v>
      </c>
      <c r="J17" s="11">
        <v>25</v>
      </c>
      <c r="K17" s="11"/>
      <c r="L17" s="27" t="s">
        <v>59</v>
      </c>
    </row>
    <row r="18" spans="1:12" s="21" customFormat="1" ht="71.25" x14ac:dyDescent="0.25">
      <c r="A18" s="19">
        <v>5367</v>
      </c>
      <c r="B18" s="11" t="s">
        <v>42</v>
      </c>
      <c r="C18" s="11">
        <v>1</v>
      </c>
      <c r="D18" s="11" t="s">
        <v>17</v>
      </c>
      <c r="E18" s="20" t="s">
        <v>60</v>
      </c>
      <c r="F18" s="20" t="s">
        <v>62</v>
      </c>
      <c r="G18" s="11">
        <v>5</v>
      </c>
      <c r="H18" s="12">
        <v>1250</v>
      </c>
      <c r="I18" s="12">
        <f>Tableau2[[#This Row],[Quantité]]*Tableau2[[#This Row],[Coût unitaire (Hors taxes)]]</f>
        <v>6250</v>
      </c>
      <c r="J18" s="11">
        <v>20</v>
      </c>
      <c r="K18" s="11"/>
      <c r="L18" s="27" t="s">
        <v>63</v>
      </c>
    </row>
    <row r="19" spans="1:12" s="21" customFormat="1" ht="57" x14ac:dyDescent="0.25">
      <c r="A19" s="19">
        <v>5367</v>
      </c>
      <c r="B19" s="11" t="s">
        <v>42</v>
      </c>
      <c r="C19" s="11">
        <v>1</v>
      </c>
      <c r="D19" s="11" t="s">
        <v>17</v>
      </c>
      <c r="E19" s="20" t="s">
        <v>60</v>
      </c>
      <c r="F19" s="20" t="s">
        <v>64</v>
      </c>
      <c r="G19" s="11">
        <v>2</v>
      </c>
      <c r="H19" s="12">
        <v>467</v>
      </c>
      <c r="I19" s="12">
        <f>Tableau2[[#This Row],[Quantité]]*Tableau2[[#This Row],[Coût unitaire (Hors taxes)]]</f>
        <v>934</v>
      </c>
      <c r="J19" s="11">
        <v>25</v>
      </c>
      <c r="K19" s="11"/>
      <c r="L19" s="27" t="s">
        <v>65</v>
      </c>
    </row>
    <row r="20" spans="1:12" s="21" customFormat="1" ht="42.75" x14ac:dyDescent="0.25">
      <c r="A20" s="19">
        <v>5367</v>
      </c>
      <c r="B20" s="11" t="s">
        <v>42</v>
      </c>
      <c r="C20" s="11">
        <v>1</v>
      </c>
      <c r="D20" s="11" t="s">
        <v>17</v>
      </c>
      <c r="E20" s="20" t="s">
        <v>66</v>
      </c>
      <c r="F20" s="20" t="s">
        <v>67</v>
      </c>
      <c r="G20" s="11">
        <v>1</v>
      </c>
      <c r="H20" s="12">
        <v>83</v>
      </c>
      <c r="I20" s="12">
        <f>Tableau2[[#This Row],[Quantité]]*Tableau2[[#This Row],[Coût unitaire (Hors taxes)]]</f>
        <v>83</v>
      </c>
      <c r="J20" s="11">
        <v>12</v>
      </c>
      <c r="K20" s="11"/>
      <c r="L20" s="27" t="s">
        <v>44</v>
      </c>
    </row>
    <row r="21" spans="1:12" s="21" customFormat="1" ht="57" x14ac:dyDescent="0.25">
      <c r="A21" s="19">
        <v>5367</v>
      </c>
      <c r="B21" s="11" t="s">
        <v>42</v>
      </c>
      <c r="C21" s="11">
        <v>1</v>
      </c>
      <c r="D21" s="11" t="s">
        <v>17</v>
      </c>
      <c r="E21" s="20" t="s">
        <v>68</v>
      </c>
      <c r="F21" s="20" t="s">
        <v>69</v>
      </c>
      <c r="G21" s="11">
        <v>40</v>
      </c>
      <c r="H21" s="12">
        <v>37</v>
      </c>
      <c r="I21" s="12">
        <f>Tableau2[[#This Row],[Quantité]]*Tableau2[[#This Row],[Coût unitaire (Hors taxes)]]</f>
        <v>1480</v>
      </c>
      <c r="J21" s="11">
        <v>15</v>
      </c>
      <c r="K21" s="11"/>
      <c r="L21" s="27" t="s">
        <v>70</v>
      </c>
    </row>
    <row r="22" spans="1:12" s="21" customFormat="1" ht="57" x14ac:dyDescent="0.25">
      <c r="A22" s="19">
        <v>5367</v>
      </c>
      <c r="B22" s="11" t="s">
        <v>42</v>
      </c>
      <c r="C22" s="11">
        <v>1</v>
      </c>
      <c r="D22" s="11" t="s">
        <v>17</v>
      </c>
      <c r="E22" s="20" t="s">
        <v>68</v>
      </c>
      <c r="F22" s="20" t="s">
        <v>71</v>
      </c>
      <c r="G22" s="11">
        <v>3</v>
      </c>
      <c r="H22" s="12">
        <v>175</v>
      </c>
      <c r="I22" s="12">
        <f>Tableau2[[#This Row],[Quantité]]*Tableau2[[#This Row],[Coût unitaire (Hors taxes)]]</f>
        <v>525</v>
      </c>
      <c r="J22" s="11">
        <v>15</v>
      </c>
      <c r="K22" s="11"/>
      <c r="L22" s="27" t="s">
        <v>72</v>
      </c>
    </row>
    <row r="23" spans="1:12" s="21" customFormat="1" ht="57" x14ac:dyDescent="0.25">
      <c r="A23" s="19">
        <v>5367</v>
      </c>
      <c r="B23" s="11" t="s">
        <v>42</v>
      </c>
      <c r="C23" s="11">
        <v>1</v>
      </c>
      <c r="D23" s="11" t="s">
        <v>17</v>
      </c>
      <c r="E23" s="20" t="s">
        <v>73</v>
      </c>
      <c r="F23" s="20" t="s">
        <v>74</v>
      </c>
      <c r="G23" s="11">
        <v>2</v>
      </c>
      <c r="H23" s="12">
        <v>250</v>
      </c>
      <c r="I23" s="12">
        <f>Tableau2[[#This Row],[Quantité]]*Tableau2[[#This Row],[Coût unitaire (Hors taxes)]]</f>
        <v>500</v>
      </c>
      <c r="J23" s="11">
        <v>20</v>
      </c>
      <c r="K23" s="11"/>
      <c r="L23" s="27" t="s">
        <v>75</v>
      </c>
    </row>
    <row r="24" spans="1:12" s="21" customFormat="1" ht="42.75" x14ac:dyDescent="0.25">
      <c r="A24" s="19">
        <v>5367</v>
      </c>
      <c r="B24" s="11" t="s">
        <v>42</v>
      </c>
      <c r="C24" s="11">
        <v>1</v>
      </c>
      <c r="D24" s="11" t="s">
        <v>17</v>
      </c>
      <c r="E24" s="20" t="s">
        <v>73</v>
      </c>
      <c r="F24" s="20" t="s">
        <v>76</v>
      </c>
      <c r="G24" s="11">
        <v>8</v>
      </c>
      <c r="H24" s="12">
        <v>400</v>
      </c>
      <c r="I24" s="12">
        <f>Tableau2[[#This Row],[Quantité]]*Tableau2[[#This Row],[Coût unitaire (Hors taxes)]]</f>
        <v>3200</v>
      </c>
      <c r="J24" s="11">
        <v>10</v>
      </c>
      <c r="K24" s="11"/>
      <c r="L24" s="27" t="s">
        <v>77</v>
      </c>
    </row>
    <row r="25" spans="1:12" s="21" customFormat="1" ht="57" x14ac:dyDescent="0.25">
      <c r="A25" s="19">
        <v>5367</v>
      </c>
      <c r="B25" s="11" t="s">
        <v>42</v>
      </c>
      <c r="C25" s="11">
        <v>1</v>
      </c>
      <c r="D25" s="11" t="s">
        <v>17</v>
      </c>
      <c r="E25" s="20" t="s">
        <v>20</v>
      </c>
      <c r="F25" s="20" t="s">
        <v>78</v>
      </c>
      <c r="G25" s="11">
        <v>3</v>
      </c>
      <c r="H25" s="12">
        <v>705</v>
      </c>
      <c r="I25" s="12">
        <f>Tableau2[[#This Row],[Quantité]]*Tableau2[[#This Row],[Coût unitaire (Hors taxes)]]</f>
        <v>2115</v>
      </c>
      <c r="J25" s="11">
        <v>25</v>
      </c>
      <c r="K25" s="11"/>
      <c r="L25" s="27" t="s">
        <v>79</v>
      </c>
    </row>
    <row r="26" spans="1:12" s="21" customFormat="1" ht="42.75" x14ac:dyDescent="0.25">
      <c r="A26" s="19">
        <v>5367</v>
      </c>
      <c r="B26" s="11" t="s">
        <v>42</v>
      </c>
      <c r="C26" s="11">
        <v>1</v>
      </c>
      <c r="D26" s="11" t="s">
        <v>17</v>
      </c>
      <c r="E26" s="20" t="s">
        <v>80</v>
      </c>
      <c r="F26" s="20" t="s">
        <v>81</v>
      </c>
      <c r="G26" s="11">
        <v>6</v>
      </c>
      <c r="H26" s="12">
        <v>43</v>
      </c>
      <c r="I26" s="12">
        <f>Tableau2[[#This Row],[Quantité]]*Tableau2[[#This Row],[Coût unitaire (Hors taxes)]]</f>
        <v>258</v>
      </c>
      <c r="J26" s="11">
        <v>20</v>
      </c>
      <c r="K26" s="11"/>
      <c r="L26" s="27" t="s">
        <v>82</v>
      </c>
    </row>
    <row r="27" spans="1:12" s="21" customFormat="1" ht="42.75" x14ac:dyDescent="0.25">
      <c r="A27" s="19">
        <v>5367</v>
      </c>
      <c r="B27" s="11" t="s">
        <v>42</v>
      </c>
      <c r="C27" s="11">
        <v>1</v>
      </c>
      <c r="D27" s="11" t="s">
        <v>17</v>
      </c>
      <c r="E27" s="20" t="s">
        <v>83</v>
      </c>
      <c r="F27" s="20" t="s">
        <v>84</v>
      </c>
      <c r="G27" s="11">
        <v>3</v>
      </c>
      <c r="H27" s="12">
        <v>6</v>
      </c>
      <c r="I27" s="12">
        <f>Tableau2[[#This Row],[Quantité]]*Tableau2[[#This Row],[Coût unitaire (Hors taxes)]]</f>
        <v>18</v>
      </c>
      <c r="J27" s="11">
        <v>20</v>
      </c>
      <c r="K27" s="11"/>
      <c r="L27" s="27" t="s">
        <v>47</v>
      </c>
    </row>
    <row r="28" spans="1:12" s="21" customFormat="1" ht="71.25" x14ac:dyDescent="0.25">
      <c r="A28" s="19">
        <v>5367</v>
      </c>
      <c r="B28" s="11" t="s">
        <v>42</v>
      </c>
      <c r="C28" s="11">
        <v>1</v>
      </c>
      <c r="D28" s="11" t="s">
        <v>17</v>
      </c>
      <c r="E28" s="20" t="s">
        <v>85</v>
      </c>
      <c r="F28" s="20" t="s">
        <v>86</v>
      </c>
      <c r="G28" s="11">
        <v>5</v>
      </c>
      <c r="H28" s="12">
        <v>1550</v>
      </c>
      <c r="I28" s="12">
        <f>Tableau2[[#This Row],[Quantité]]*Tableau2[[#This Row],[Coût unitaire (Hors taxes)]]</f>
        <v>7750</v>
      </c>
      <c r="J28" s="11">
        <v>25</v>
      </c>
      <c r="K28" s="11"/>
      <c r="L28" s="27" t="s">
        <v>87</v>
      </c>
    </row>
    <row r="29" spans="1:12" s="21" customFormat="1" ht="71.25" x14ac:dyDescent="0.25">
      <c r="A29" s="19">
        <v>5367</v>
      </c>
      <c r="B29" s="11" t="s">
        <v>42</v>
      </c>
      <c r="C29" s="11">
        <v>1</v>
      </c>
      <c r="D29" s="11" t="s">
        <v>17</v>
      </c>
      <c r="E29" s="20" t="s">
        <v>22</v>
      </c>
      <c r="F29" s="20" t="s">
        <v>88</v>
      </c>
      <c r="G29" s="11">
        <v>20</v>
      </c>
      <c r="H29" s="12">
        <v>243</v>
      </c>
      <c r="I29" s="12">
        <f>Tableau2[[#This Row],[Quantité]]*Tableau2[[#This Row],[Coût unitaire (Hors taxes)]]</f>
        <v>4860</v>
      </c>
      <c r="J29" s="11">
        <v>25</v>
      </c>
      <c r="K29" s="11"/>
      <c r="L29" s="27" t="s">
        <v>89</v>
      </c>
    </row>
    <row r="30" spans="1:12" s="21" customFormat="1" ht="71.25" x14ac:dyDescent="0.25">
      <c r="A30" s="19">
        <v>5367</v>
      </c>
      <c r="B30" s="11" t="s">
        <v>42</v>
      </c>
      <c r="C30" s="11">
        <v>1</v>
      </c>
      <c r="D30" s="11" t="s">
        <v>17</v>
      </c>
      <c r="E30" s="20" t="s">
        <v>22</v>
      </c>
      <c r="F30" s="20" t="s">
        <v>90</v>
      </c>
      <c r="G30" s="11">
        <v>10</v>
      </c>
      <c r="H30" s="12">
        <v>283</v>
      </c>
      <c r="I30" s="12">
        <f>Tableau2[[#This Row],[Quantité]]*Tableau2[[#This Row],[Coût unitaire (Hors taxes)]]</f>
        <v>2830</v>
      </c>
      <c r="J30" s="11">
        <v>25</v>
      </c>
      <c r="K30" s="11"/>
      <c r="L30" s="27" t="s">
        <v>89</v>
      </c>
    </row>
    <row r="31" spans="1:12" s="21" customFormat="1" ht="71.25" x14ac:dyDescent="0.25">
      <c r="A31" s="19">
        <v>5367</v>
      </c>
      <c r="B31" s="11" t="s">
        <v>42</v>
      </c>
      <c r="C31" s="11">
        <v>1</v>
      </c>
      <c r="D31" s="11" t="s">
        <v>17</v>
      </c>
      <c r="E31" s="20" t="s">
        <v>22</v>
      </c>
      <c r="F31" s="20" t="s">
        <v>91</v>
      </c>
      <c r="G31" s="11">
        <v>4</v>
      </c>
      <c r="H31" s="12">
        <v>1214</v>
      </c>
      <c r="I31" s="12">
        <f>Tableau2[[#This Row],[Quantité]]*Tableau2[[#This Row],[Coût unitaire (Hors taxes)]]</f>
        <v>4856</v>
      </c>
      <c r="J31" s="11">
        <v>25</v>
      </c>
      <c r="K31" s="11"/>
      <c r="L31" s="27" t="s">
        <v>59</v>
      </c>
    </row>
    <row r="32" spans="1:12" s="21" customFormat="1" ht="71.25" x14ac:dyDescent="0.25">
      <c r="A32" s="19">
        <v>5367</v>
      </c>
      <c r="B32" s="11" t="s">
        <v>42</v>
      </c>
      <c r="C32" s="11">
        <v>1</v>
      </c>
      <c r="D32" s="11" t="s">
        <v>17</v>
      </c>
      <c r="E32" s="20" t="s">
        <v>22</v>
      </c>
      <c r="F32" s="20" t="s">
        <v>92</v>
      </c>
      <c r="G32" s="11">
        <v>4</v>
      </c>
      <c r="H32" s="12">
        <v>820</v>
      </c>
      <c r="I32" s="12">
        <f>Tableau2[[#This Row],[Quantité]]*Tableau2[[#This Row],[Coût unitaire (Hors taxes)]]</f>
        <v>3280</v>
      </c>
      <c r="J32" s="11">
        <v>25</v>
      </c>
      <c r="K32" s="11"/>
      <c r="L32" s="27" t="s">
        <v>59</v>
      </c>
    </row>
    <row r="33" spans="1:12" s="21" customFormat="1" ht="57" x14ac:dyDescent="0.25">
      <c r="A33" s="19">
        <v>5367</v>
      </c>
      <c r="B33" s="11" t="s">
        <v>42</v>
      </c>
      <c r="C33" s="11">
        <v>1</v>
      </c>
      <c r="D33" s="11" t="s">
        <v>17</v>
      </c>
      <c r="E33" s="20" t="s">
        <v>22</v>
      </c>
      <c r="F33" s="20" t="s">
        <v>93</v>
      </c>
      <c r="G33" s="11">
        <v>1</v>
      </c>
      <c r="H33" s="12">
        <v>751</v>
      </c>
      <c r="I33" s="12">
        <f>Tableau2[[#This Row],[Quantité]]*Tableau2[[#This Row],[Coût unitaire (Hors taxes)]]</f>
        <v>751</v>
      </c>
      <c r="J33" s="11">
        <v>25</v>
      </c>
      <c r="K33" s="11"/>
      <c r="L33" s="27" t="s">
        <v>59</v>
      </c>
    </row>
    <row r="34" spans="1:12" s="21" customFormat="1" ht="57" x14ac:dyDescent="0.25">
      <c r="A34" s="19">
        <v>5367</v>
      </c>
      <c r="B34" s="11" t="s">
        <v>42</v>
      </c>
      <c r="C34" s="11">
        <v>1</v>
      </c>
      <c r="D34" s="11" t="s">
        <v>17</v>
      </c>
      <c r="E34" s="20" t="s">
        <v>22</v>
      </c>
      <c r="F34" s="20" t="s">
        <v>94</v>
      </c>
      <c r="G34" s="11">
        <v>11</v>
      </c>
      <c r="H34" s="12">
        <v>448</v>
      </c>
      <c r="I34" s="12">
        <f>Tableau2[[#This Row],[Quantité]]*Tableau2[[#This Row],[Coût unitaire (Hors taxes)]]</f>
        <v>4928</v>
      </c>
      <c r="J34" s="11">
        <v>25</v>
      </c>
      <c r="K34" s="11"/>
      <c r="L34" s="27" t="s">
        <v>59</v>
      </c>
    </row>
    <row r="35" spans="1:12" s="21" customFormat="1" ht="57" x14ac:dyDescent="0.25">
      <c r="A35" s="19">
        <v>5367</v>
      </c>
      <c r="B35" s="11" t="s">
        <v>42</v>
      </c>
      <c r="C35" s="11">
        <v>1</v>
      </c>
      <c r="D35" s="11" t="s">
        <v>17</v>
      </c>
      <c r="E35" s="20" t="s">
        <v>95</v>
      </c>
      <c r="F35" s="20" t="s">
        <v>96</v>
      </c>
      <c r="G35" s="11">
        <v>1</v>
      </c>
      <c r="H35" s="12">
        <v>434</v>
      </c>
      <c r="I35" s="12">
        <f>Tableau2[[#This Row],[Quantité]]*Tableau2[[#This Row],[Coût unitaire (Hors taxes)]]</f>
        <v>434</v>
      </c>
      <c r="J35" s="11">
        <v>25</v>
      </c>
      <c r="K35" s="11"/>
      <c r="L35" s="27" t="s">
        <v>44</v>
      </c>
    </row>
    <row r="36" spans="1:12" s="21" customFormat="1" ht="42.75" x14ac:dyDescent="0.25">
      <c r="A36" s="19">
        <v>5367</v>
      </c>
      <c r="B36" s="11" t="s">
        <v>42</v>
      </c>
      <c r="C36" s="11">
        <v>1</v>
      </c>
      <c r="D36" s="11" t="s">
        <v>17</v>
      </c>
      <c r="E36" s="20" t="s">
        <v>97</v>
      </c>
      <c r="F36" s="20" t="s">
        <v>98</v>
      </c>
      <c r="G36" s="11">
        <v>2</v>
      </c>
      <c r="H36" s="12">
        <v>50</v>
      </c>
      <c r="I36" s="12">
        <f>Tableau2[[#This Row],[Quantité]]*Tableau2[[#This Row],[Coût unitaire (Hors taxes)]]</f>
        <v>100</v>
      </c>
      <c r="J36" s="11">
        <v>8</v>
      </c>
      <c r="K36" s="11"/>
      <c r="L36" s="27"/>
    </row>
    <row r="37" spans="1:12" s="21" customFormat="1" ht="42.75" x14ac:dyDescent="0.25">
      <c r="A37" s="19">
        <v>5367</v>
      </c>
      <c r="B37" s="11" t="s">
        <v>42</v>
      </c>
      <c r="C37" s="11">
        <v>1</v>
      </c>
      <c r="D37" s="11" t="s">
        <v>17</v>
      </c>
      <c r="E37" s="20" t="s">
        <v>99</v>
      </c>
      <c r="F37" s="20" t="s">
        <v>100</v>
      </c>
      <c r="G37" s="11">
        <v>3</v>
      </c>
      <c r="H37" s="12">
        <v>75</v>
      </c>
      <c r="I37" s="12">
        <f>Tableau2[[#This Row],[Quantité]]*Tableau2[[#This Row],[Coût unitaire (Hors taxes)]]</f>
        <v>225</v>
      </c>
      <c r="J37" s="11">
        <v>10</v>
      </c>
      <c r="K37" s="11"/>
      <c r="L37" s="27" t="s">
        <v>47</v>
      </c>
    </row>
    <row r="38" spans="1:12" s="21" customFormat="1" ht="42.75" x14ac:dyDescent="0.25">
      <c r="A38" s="19">
        <v>5367</v>
      </c>
      <c r="B38" s="11" t="s">
        <v>42</v>
      </c>
      <c r="C38" s="11">
        <v>1</v>
      </c>
      <c r="D38" s="11" t="s">
        <v>17</v>
      </c>
      <c r="E38" s="20" t="s">
        <v>101</v>
      </c>
      <c r="F38" s="20" t="s">
        <v>102</v>
      </c>
      <c r="G38" s="11">
        <v>2</v>
      </c>
      <c r="H38" s="12">
        <v>117</v>
      </c>
      <c r="I38" s="12">
        <f>Tableau2[[#This Row],[Quantité]]*Tableau2[[#This Row],[Coût unitaire (Hors taxes)]]</f>
        <v>234</v>
      </c>
      <c r="J38" s="11">
        <v>25</v>
      </c>
      <c r="K38" s="11"/>
      <c r="L38" s="27" t="s">
        <v>103</v>
      </c>
    </row>
    <row r="39" spans="1:12" s="21" customFormat="1" ht="57" x14ac:dyDescent="0.25">
      <c r="A39" s="19">
        <v>5367</v>
      </c>
      <c r="B39" s="11" t="s">
        <v>42</v>
      </c>
      <c r="C39" s="11">
        <v>1</v>
      </c>
      <c r="D39" s="11" t="s">
        <v>17</v>
      </c>
      <c r="E39" s="20" t="s">
        <v>104</v>
      </c>
      <c r="F39" s="20" t="s">
        <v>105</v>
      </c>
      <c r="G39" s="11">
        <v>5</v>
      </c>
      <c r="H39" s="12">
        <v>1005</v>
      </c>
      <c r="I39" s="12">
        <f>Tableau2[[#This Row],[Quantité]]*Tableau2[[#This Row],[Coût unitaire (Hors taxes)]]</f>
        <v>5025</v>
      </c>
      <c r="J39" s="11">
        <v>25</v>
      </c>
      <c r="K39" s="11"/>
      <c r="L39" s="27" t="s">
        <v>87</v>
      </c>
    </row>
    <row r="40" spans="1:12" s="21" customFormat="1" ht="57" x14ac:dyDescent="0.25">
      <c r="A40" s="19">
        <v>5367</v>
      </c>
      <c r="B40" s="11" t="s">
        <v>42</v>
      </c>
      <c r="C40" s="11">
        <v>1</v>
      </c>
      <c r="D40" s="11" t="s">
        <v>17</v>
      </c>
      <c r="E40" s="20" t="s">
        <v>104</v>
      </c>
      <c r="F40" s="20" t="s">
        <v>106</v>
      </c>
      <c r="G40" s="11">
        <v>2</v>
      </c>
      <c r="H40" s="12">
        <v>401</v>
      </c>
      <c r="I40" s="12">
        <f>Tableau2[[#This Row],[Quantité]]*Tableau2[[#This Row],[Coût unitaire (Hors taxes)]]</f>
        <v>802</v>
      </c>
      <c r="J40" s="11">
        <v>20</v>
      </c>
      <c r="K40" s="11"/>
      <c r="L40" s="27" t="s">
        <v>44</v>
      </c>
    </row>
    <row r="41" spans="1:12" s="21" customFormat="1" ht="57" x14ac:dyDescent="0.25">
      <c r="A41" s="19">
        <v>5367</v>
      </c>
      <c r="B41" s="11" t="s">
        <v>42</v>
      </c>
      <c r="C41" s="11">
        <v>1</v>
      </c>
      <c r="D41" s="11" t="s">
        <v>17</v>
      </c>
      <c r="E41" s="20" t="s">
        <v>104</v>
      </c>
      <c r="F41" s="20" t="s">
        <v>107</v>
      </c>
      <c r="G41" s="11">
        <v>10</v>
      </c>
      <c r="H41" s="12">
        <v>224</v>
      </c>
      <c r="I41" s="12">
        <f>Tableau2[[#This Row],[Quantité]]*Tableau2[[#This Row],[Coût unitaire (Hors taxes)]]</f>
        <v>2240</v>
      </c>
      <c r="J41" s="11">
        <v>20</v>
      </c>
      <c r="K41" s="11"/>
      <c r="L41" s="27" t="s">
        <v>108</v>
      </c>
    </row>
    <row r="42" spans="1:12" s="21" customFormat="1" ht="57" x14ac:dyDescent="0.25">
      <c r="A42" s="19">
        <v>5367</v>
      </c>
      <c r="B42" s="11" t="s">
        <v>42</v>
      </c>
      <c r="C42" s="11">
        <v>1</v>
      </c>
      <c r="D42" s="11" t="s">
        <v>17</v>
      </c>
      <c r="E42" s="20" t="s">
        <v>104</v>
      </c>
      <c r="F42" s="20" t="s">
        <v>109</v>
      </c>
      <c r="G42" s="11">
        <v>10</v>
      </c>
      <c r="H42" s="12">
        <v>251</v>
      </c>
      <c r="I42" s="12">
        <f>Tableau2[[#This Row],[Quantité]]*Tableau2[[#This Row],[Coût unitaire (Hors taxes)]]</f>
        <v>2510</v>
      </c>
      <c r="J42" s="11">
        <v>20</v>
      </c>
      <c r="K42" s="11"/>
      <c r="L42" s="27" t="s">
        <v>38</v>
      </c>
    </row>
    <row r="43" spans="1:12" s="21" customFormat="1" ht="85.5" x14ac:dyDescent="0.25">
      <c r="A43" s="19">
        <v>5367</v>
      </c>
      <c r="B43" s="11" t="s">
        <v>42</v>
      </c>
      <c r="C43" s="11">
        <v>1</v>
      </c>
      <c r="D43" s="11" t="s">
        <v>17</v>
      </c>
      <c r="E43" s="20" t="s">
        <v>104</v>
      </c>
      <c r="F43" s="20" t="s">
        <v>110</v>
      </c>
      <c r="G43" s="11">
        <v>1</v>
      </c>
      <c r="H43" s="12">
        <v>172</v>
      </c>
      <c r="I43" s="12">
        <f>Tableau2[[#This Row],[Quantité]]*Tableau2[[#This Row],[Coût unitaire (Hors taxes)]]</f>
        <v>172</v>
      </c>
      <c r="J43" s="11">
        <v>20</v>
      </c>
      <c r="K43" s="11" t="s">
        <v>111</v>
      </c>
      <c r="L43" s="27" t="s">
        <v>112</v>
      </c>
    </row>
    <row r="44" spans="1:12" s="21" customFormat="1" ht="42.75" x14ac:dyDescent="0.25">
      <c r="A44" s="19">
        <v>5367</v>
      </c>
      <c r="B44" s="11" t="s">
        <v>42</v>
      </c>
      <c r="C44" s="11">
        <v>1</v>
      </c>
      <c r="D44" s="11" t="s">
        <v>17</v>
      </c>
      <c r="E44" s="20" t="s">
        <v>113</v>
      </c>
      <c r="F44" s="20" t="s">
        <v>114</v>
      </c>
      <c r="G44" s="11">
        <v>2</v>
      </c>
      <c r="H44" s="12">
        <v>1300</v>
      </c>
      <c r="I44" s="12">
        <f>Tableau2[[#This Row],[Quantité]]*Tableau2[[#This Row],[Coût unitaire (Hors taxes)]]</f>
        <v>2600</v>
      </c>
      <c r="J44" s="11">
        <v>6</v>
      </c>
      <c r="K44" s="11" t="s">
        <v>35</v>
      </c>
      <c r="L44" s="27" t="s">
        <v>115</v>
      </c>
    </row>
    <row r="45" spans="1:12" s="21" customFormat="1" ht="42.75" x14ac:dyDescent="0.25">
      <c r="A45" s="19">
        <v>5367</v>
      </c>
      <c r="B45" s="11" t="s">
        <v>42</v>
      </c>
      <c r="C45" s="11">
        <v>1</v>
      </c>
      <c r="D45" s="11" t="s">
        <v>17</v>
      </c>
      <c r="E45" s="20" t="s">
        <v>116</v>
      </c>
      <c r="F45" s="20" t="s">
        <v>117</v>
      </c>
      <c r="G45" s="11">
        <v>24</v>
      </c>
      <c r="H45" s="12">
        <v>99</v>
      </c>
      <c r="I45" s="12">
        <f>Tableau2[[#This Row],[Quantité]]*Tableau2[[#This Row],[Coût unitaire (Hors taxes)]]</f>
        <v>2376</v>
      </c>
      <c r="J45" s="11">
        <v>20</v>
      </c>
      <c r="K45" s="11"/>
      <c r="L45" s="27" t="s">
        <v>108</v>
      </c>
    </row>
    <row r="46" spans="1:12" s="21" customFormat="1" ht="57" x14ac:dyDescent="0.25">
      <c r="A46" s="19">
        <v>5367</v>
      </c>
      <c r="B46" s="11" t="s">
        <v>42</v>
      </c>
      <c r="C46" s="11">
        <v>1</v>
      </c>
      <c r="D46" s="11" t="s">
        <v>17</v>
      </c>
      <c r="E46" s="20" t="s">
        <v>116</v>
      </c>
      <c r="F46" s="20" t="s">
        <v>118</v>
      </c>
      <c r="G46" s="11">
        <v>4</v>
      </c>
      <c r="H46" s="12">
        <v>180</v>
      </c>
      <c r="I46" s="12">
        <f>Tableau2[[#This Row],[Quantité]]*Tableau2[[#This Row],[Coût unitaire (Hors taxes)]]</f>
        <v>720</v>
      </c>
      <c r="J46" s="11">
        <v>15</v>
      </c>
      <c r="K46" s="11"/>
      <c r="L46" s="27" t="s">
        <v>119</v>
      </c>
    </row>
    <row r="47" spans="1:12" s="21" customFormat="1" ht="42.75" x14ac:dyDescent="0.25">
      <c r="A47" s="19">
        <v>5367</v>
      </c>
      <c r="B47" s="11" t="s">
        <v>42</v>
      </c>
      <c r="C47" s="11">
        <v>1</v>
      </c>
      <c r="D47" s="11" t="s">
        <v>17</v>
      </c>
      <c r="E47" s="20" t="s">
        <v>39</v>
      </c>
      <c r="F47" s="20" t="s">
        <v>19</v>
      </c>
      <c r="G47" s="11">
        <v>5</v>
      </c>
      <c r="H47" s="12">
        <v>20</v>
      </c>
      <c r="I47" s="12">
        <f>Tableau2[[#This Row],[Quantité]]*Tableau2[[#This Row],[Coût unitaire (Hors taxes)]]</f>
        <v>100</v>
      </c>
      <c r="J47" s="11">
        <v>10</v>
      </c>
      <c r="K47" s="11"/>
      <c r="L47" s="27" t="s">
        <v>82</v>
      </c>
    </row>
    <row r="48" spans="1:12" s="21" customFormat="1" ht="57" x14ac:dyDescent="0.25">
      <c r="A48" s="19">
        <v>5367</v>
      </c>
      <c r="B48" s="11" t="s">
        <v>42</v>
      </c>
      <c r="C48" s="11">
        <v>1</v>
      </c>
      <c r="D48" s="11" t="s">
        <v>17</v>
      </c>
      <c r="E48" s="20" t="s">
        <v>120</v>
      </c>
      <c r="F48" s="20" t="s">
        <v>121</v>
      </c>
      <c r="G48" s="11">
        <v>1</v>
      </c>
      <c r="H48" s="12">
        <v>200</v>
      </c>
      <c r="I48" s="12">
        <f>Tableau2[[#This Row],[Quantité]]*Tableau2[[#This Row],[Coût unitaire (Hors taxes)]]</f>
        <v>200</v>
      </c>
      <c r="J48" s="11">
        <v>25</v>
      </c>
      <c r="K48" s="11"/>
      <c r="L48" s="27" t="s">
        <v>44</v>
      </c>
    </row>
    <row r="49" spans="1:12" s="21" customFormat="1" ht="42.75" x14ac:dyDescent="0.25">
      <c r="A49" s="19">
        <v>5367</v>
      </c>
      <c r="B49" s="11" t="s">
        <v>42</v>
      </c>
      <c r="C49" s="11">
        <v>2</v>
      </c>
      <c r="D49" s="11" t="s">
        <v>122</v>
      </c>
      <c r="E49" s="20" t="s">
        <v>123</v>
      </c>
      <c r="F49" s="20" t="s">
        <v>124</v>
      </c>
      <c r="G49" s="11">
        <v>1</v>
      </c>
      <c r="H49" s="12">
        <v>400</v>
      </c>
      <c r="I49" s="12">
        <f>Tableau2[[#This Row],[Quantité]]*Tableau2[[#This Row],[Coût unitaire (Hors taxes)]]</f>
        <v>400</v>
      </c>
      <c r="J49" s="11">
        <v>15</v>
      </c>
      <c r="K49" s="11">
        <v>16</v>
      </c>
      <c r="L49" s="27" t="s">
        <v>125</v>
      </c>
    </row>
    <row r="50" spans="1:12" s="21" customFormat="1" ht="42.75" x14ac:dyDescent="0.25">
      <c r="A50" s="19">
        <v>5367</v>
      </c>
      <c r="B50" s="11" t="s">
        <v>42</v>
      </c>
      <c r="C50" s="11">
        <v>2</v>
      </c>
      <c r="D50" s="11" t="s">
        <v>122</v>
      </c>
      <c r="E50" s="20" t="s">
        <v>123</v>
      </c>
      <c r="F50" s="20" t="s">
        <v>126</v>
      </c>
      <c r="G50" s="11">
        <v>1</v>
      </c>
      <c r="H50" s="12">
        <v>570</v>
      </c>
      <c r="I50" s="12">
        <f>Tableau2[[#This Row],[Quantité]]*Tableau2[[#This Row],[Coût unitaire (Hors taxes)]]</f>
        <v>570</v>
      </c>
      <c r="J50" s="11">
        <v>20</v>
      </c>
      <c r="K50" s="11">
        <v>16</v>
      </c>
      <c r="L50" s="27" t="s">
        <v>125</v>
      </c>
    </row>
    <row r="51" spans="1:12" s="21" customFormat="1" ht="42.75" x14ac:dyDescent="0.25">
      <c r="A51" s="19">
        <v>5367</v>
      </c>
      <c r="B51" s="11" t="s">
        <v>42</v>
      </c>
      <c r="C51" s="11">
        <v>2</v>
      </c>
      <c r="D51" s="11" t="s">
        <v>122</v>
      </c>
      <c r="E51" s="20" t="s">
        <v>123</v>
      </c>
      <c r="F51" s="20" t="s">
        <v>127</v>
      </c>
      <c r="G51" s="11">
        <v>1</v>
      </c>
      <c r="H51" s="12">
        <v>2200</v>
      </c>
      <c r="I51" s="12">
        <f>Tableau2[[#This Row],[Quantité]]*Tableau2[[#This Row],[Coût unitaire (Hors taxes)]]</f>
        <v>2200</v>
      </c>
      <c r="J51" s="11">
        <v>15</v>
      </c>
      <c r="K51" s="11">
        <v>16</v>
      </c>
      <c r="L51" s="27" t="s">
        <v>125</v>
      </c>
    </row>
    <row r="52" spans="1:12" s="21" customFormat="1" ht="42.75" x14ac:dyDescent="0.25">
      <c r="A52" s="19">
        <v>5367</v>
      </c>
      <c r="B52" s="11" t="s">
        <v>42</v>
      </c>
      <c r="C52" s="11">
        <v>2</v>
      </c>
      <c r="D52" s="11" t="s">
        <v>122</v>
      </c>
      <c r="E52" s="20" t="s">
        <v>123</v>
      </c>
      <c r="F52" s="20" t="s">
        <v>128</v>
      </c>
      <c r="G52" s="11">
        <v>1</v>
      </c>
      <c r="H52" s="12">
        <v>2199</v>
      </c>
      <c r="I52" s="12">
        <f>Tableau2[[#This Row],[Quantité]]*Tableau2[[#This Row],[Coût unitaire (Hors taxes)]]</f>
        <v>2199</v>
      </c>
      <c r="J52" s="11">
        <v>15</v>
      </c>
      <c r="K52" s="11">
        <v>16</v>
      </c>
      <c r="L52" s="27" t="s">
        <v>125</v>
      </c>
    </row>
    <row r="53" spans="1:12" s="21" customFormat="1" ht="42.75" x14ac:dyDescent="0.25">
      <c r="A53" s="19">
        <v>5367</v>
      </c>
      <c r="B53" s="11" t="s">
        <v>42</v>
      </c>
      <c r="C53" s="11">
        <v>2</v>
      </c>
      <c r="D53" s="11" t="s">
        <v>122</v>
      </c>
      <c r="E53" s="20" t="s">
        <v>129</v>
      </c>
      <c r="F53" s="20" t="s">
        <v>130</v>
      </c>
      <c r="G53" s="11">
        <v>4</v>
      </c>
      <c r="H53" s="12">
        <v>7</v>
      </c>
      <c r="I53" s="12">
        <f>Tableau2[[#This Row],[Quantité]]*Tableau2[[#This Row],[Coût unitaire (Hors taxes)]]</f>
        <v>28</v>
      </c>
      <c r="J53" s="11">
        <v>25</v>
      </c>
      <c r="K53" s="11"/>
      <c r="L53" s="27" t="s">
        <v>59</v>
      </c>
    </row>
    <row r="54" spans="1:12" s="21" customFormat="1" ht="42.75" x14ac:dyDescent="0.25">
      <c r="A54" s="19">
        <v>5367</v>
      </c>
      <c r="B54" s="11" t="s">
        <v>42</v>
      </c>
      <c r="C54" s="11">
        <v>2</v>
      </c>
      <c r="D54" s="11" t="s">
        <v>122</v>
      </c>
      <c r="E54" s="20" t="s">
        <v>129</v>
      </c>
      <c r="F54" s="20" t="s">
        <v>131</v>
      </c>
      <c r="G54" s="11">
        <v>4</v>
      </c>
      <c r="H54" s="12">
        <v>7</v>
      </c>
      <c r="I54" s="12">
        <f>Tableau2[[#This Row],[Quantité]]*Tableau2[[#This Row],[Coût unitaire (Hors taxes)]]</f>
        <v>28</v>
      </c>
      <c r="J54" s="11">
        <v>25</v>
      </c>
      <c r="K54" s="11"/>
      <c r="L54" s="27" t="s">
        <v>59</v>
      </c>
    </row>
    <row r="55" spans="1:12" s="21" customFormat="1" ht="42.75" x14ac:dyDescent="0.25">
      <c r="A55" s="19">
        <v>5367</v>
      </c>
      <c r="B55" s="11" t="s">
        <v>42</v>
      </c>
      <c r="C55" s="11">
        <v>2</v>
      </c>
      <c r="D55" s="11" t="s">
        <v>122</v>
      </c>
      <c r="E55" s="20" t="s">
        <v>129</v>
      </c>
      <c r="F55" s="20" t="s">
        <v>132</v>
      </c>
      <c r="G55" s="11">
        <v>4</v>
      </c>
      <c r="H55" s="12">
        <v>8</v>
      </c>
      <c r="I55" s="12">
        <f>Tableau2[[#This Row],[Quantité]]*Tableau2[[#This Row],[Coût unitaire (Hors taxes)]]</f>
        <v>32</v>
      </c>
      <c r="J55" s="11">
        <v>25</v>
      </c>
      <c r="K55" s="11"/>
      <c r="L55" s="27" t="s">
        <v>59</v>
      </c>
    </row>
    <row r="56" spans="1:12" s="21" customFormat="1" ht="42.75" x14ac:dyDescent="0.25">
      <c r="A56" s="19">
        <v>5367</v>
      </c>
      <c r="B56" s="11" t="s">
        <v>42</v>
      </c>
      <c r="C56" s="11">
        <v>2</v>
      </c>
      <c r="D56" s="11" t="s">
        <v>122</v>
      </c>
      <c r="E56" s="20" t="s">
        <v>129</v>
      </c>
      <c r="F56" s="20" t="s">
        <v>132</v>
      </c>
      <c r="G56" s="11">
        <v>4</v>
      </c>
      <c r="H56" s="12">
        <v>8</v>
      </c>
      <c r="I56" s="12">
        <f>Tableau2[[#This Row],[Quantité]]*Tableau2[[#This Row],[Coût unitaire (Hors taxes)]]</f>
        <v>32</v>
      </c>
      <c r="J56" s="11">
        <v>25</v>
      </c>
      <c r="K56" s="11"/>
      <c r="L56" s="27" t="s">
        <v>133</v>
      </c>
    </row>
    <row r="57" spans="1:12" s="21" customFormat="1" ht="42.75" x14ac:dyDescent="0.25">
      <c r="A57" s="19">
        <v>5367</v>
      </c>
      <c r="B57" s="11" t="s">
        <v>42</v>
      </c>
      <c r="C57" s="11">
        <v>2</v>
      </c>
      <c r="D57" s="11" t="s">
        <v>122</v>
      </c>
      <c r="E57" s="20" t="s">
        <v>129</v>
      </c>
      <c r="F57" s="20" t="s">
        <v>134</v>
      </c>
      <c r="G57" s="11">
        <v>4</v>
      </c>
      <c r="H57" s="12">
        <v>8</v>
      </c>
      <c r="I57" s="12">
        <f>Tableau2[[#This Row],[Quantité]]*Tableau2[[#This Row],[Coût unitaire (Hors taxes)]]</f>
        <v>32</v>
      </c>
      <c r="J57" s="11">
        <v>25</v>
      </c>
      <c r="K57" s="11"/>
      <c r="L57" s="27" t="s">
        <v>59</v>
      </c>
    </row>
    <row r="58" spans="1:12" s="21" customFormat="1" ht="42.75" x14ac:dyDescent="0.25">
      <c r="A58" s="19">
        <v>5367</v>
      </c>
      <c r="B58" s="11" t="s">
        <v>42</v>
      </c>
      <c r="C58" s="11">
        <v>2</v>
      </c>
      <c r="D58" s="11" t="s">
        <v>122</v>
      </c>
      <c r="E58" s="20" t="s">
        <v>129</v>
      </c>
      <c r="F58" s="20" t="s">
        <v>135</v>
      </c>
      <c r="G58" s="11">
        <v>4</v>
      </c>
      <c r="H58" s="12">
        <v>8</v>
      </c>
      <c r="I58" s="12">
        <f>Tableau2[[#This Row],[Quantité]]*Tableau2[[#This Row],[Coût unitaire (Hors taxes)]]</f>
        <v>32</v>
      </c>
      <c r="J58" s="11">
        <v>25</v>
      </c>
      <c r="K58" s="11"/>
      <c r="L58" s="27" t="s">
        <v>59</v>
      </c>
    </row>
    <row r="59" spans="1:12" s="21" customFormat="1" ht="71.25" x14ac:dyDescent="0.25">
      <c r="A59" s="19">
        <v>5367</v>
      </c>
      <c r="B59" s="11" t="s">
        <v>42</v>
      </c>
      <c r="C59" s="11">
        <v>2</v>
      </c>
      <c r="D59" s="11" t="s">
        <v>122</v>
      </c>
      <c r="E59" s="20" t="s">
        <v>136</v>
      </c>
      <c r="F59" s="20" t="s">
        <v>137</v>
      </c>
      <c r="G59" s="11">
        <v>2</v>
      </c>
      <c r="H59" s="12">
        <v>810</v>
      </c>
      <c r="I59" s="12">
        <f>Tableau2[[#This Row],[Quantité]]*Tableau2[[#This Row],[Coût unitaire (Hors taxes)]]</f>
        <v>1620</v>
      </c>
      <c r="J59" s="11">
        <v>20</v>
      </c>
      <c r="K59" s="11">
        <v>16</v>
      </c>
      <c r="L59" s="27" t="s">
        <v>37</v>
      </c>
    </row>
    <row r="60" spans="1:12" s="21" customFormat="1" ht="57" x14ac:dyDescent="0.25">
      <c r="A60" s="19">
        <v>5367</v>
      </c>
      <c r="B60" s="11" t="s">
        <v>42</v>
      </c>
      <c r="C60" s="11">
        <v>2</v>
      </c>
      <c r="D60" s="11" t="s">
        <v>122</v>
      </c>
      <c r="E60" s="20" t="s">
        <v>138</v>
      </c>
      <c r="F60" s="20" t="s">
        <v>139</v>
      </c>
      <c r="G60" s="11">
        <v>1</v>
      </c>
      <c r="H60" s="12">
        <v>1215</v>
      </c>
      <c r="I60" s="12">
        <f>Tableau2[[#This Row],[Quantité]]*Tableau2[[#This Row],[Coût unitaire (Hors taxes)]]</f>
        <v>1215</v>
      </c>
      <c r="J60" s="11">
        <v>15</v>
      </c>
      <c r="K60" s="11">
        <v>11.12</v>
      </c>
      <c r="L60" s="27" t="s">
        <v>59</v>
      </c>
    </row>
    <row r="61" spans="1:12" s="21" customFormat="1" ht="42.75" x14ac:dyDescent="0.25">
      <c r="A61" s="19">
        <v>5367</v>
      </c>
      <c r="B61" s="11" t="s">
        <v>42</v>
      </c>
      <c r="C61" s="11">
        <v>2</v>
      </c>
      <c r="D61" s="11" t="s">
        <v>122</v>
      </c>
      <c r="E61" s="20" t="s">
        <v>138</v>
      </c>
      <c r="F61" s="20" t="s">
        <v>140</v>
      </c>
      <c r="G61" s="11">
        <v>1</v>
      </c>
      <c r="H61" s="12">
        <v>991</v>
      </c>
      <c r="I61" s="12">
        <f>Tableau2[[#This Row],[Quantité]]*Tableau2[[#This Row],[Coût unitaire (Hors taxes)]]</f>
        <v>991</v>
      </c>
      <c r="J61" s="11">
        <v>15</v>
      </c>
      <c r="K61" s="11">
        <v>11.12</v>
      </c>
      <c r="L61" s="27" t="s">
        <v>59</v>
      </c>
    </row>
    <row r="62" spans="1:12" s="21" customFormat="1" ht="71.25" x14ac:dyDescent="0.25">
      <c r="A62" s="19">
        <v>5367</v>
      </c>
      <c r="B62" s="11" t="s">
        <v>42</v>
      </c>
      <c r="C62" s="11">
        <v>2</v>
      </c>
      <c r="D62" s="11" t="s">
        <v>122</v>
      </c>
      <c r="E62" s="20" t="s">
        <v>138</v>
      </c>
      <c r="F62" s="20" t="s">
        <v>141</v>
      </c>
      <c r="G62" s="11">
        <v>1</v>
      </c>
      <c r="H62" s="12">
        <v>9000</v>
      </c>
      <c r="I62" s="12">
        <f>Tableau2[[#This Row],[Quantité]]*Tableau2[[#This Row],[Coût unitaire (Hors taxes)]]</f>
        <v>9000</v>
      </c>
      <c r="J62" s="11">
        <v>20</v>
      </c>
      <c r="K62" s="11">
        <v>11.12</v>
      </c>
      <c r="L62" s="27" t="s">
        <v>37</v>
      </c>
    </row>
    <row r="63" spans="1:12" s="21" customFormat="1" ht="57" x14ac:dyDescent="0.25">
      <c r="A63" s="19">
        <v>5367</v>
      </c>
      <c r="B63" s="11" t="s">
        <v>42</v>
      </c>
      <c r="C63" s="11">
        <v>2</v>
      </c>
      <c r="D63" s="11" t="s">
        <v>122</v>
      </c>
      <c r="E63" s="20" t="s">
        <v>138</v>
      </c>
      <c r="F63" s="20" t="s">
        <v>142</v>
      </c>
      <c r="G63" s="11">
        <v>1</v>
      </c>
      <c r="H63" s="12">
        <v>4265</v>
      </c>
      <c r="I63" s="12">
        <f>Tableau2[[#This Row],[Quantité]]*Tableau2[[#This Row],[Coût unitaire (Hors taxes)]]</f>
        <v>4265</v>
      </c>
      <c r="J63" s="11">
        <v>25</v>
      </c>
      <c r="K63" s="11">
        <v>11.12</v>
      </c>
      <c r="L63" s="27" t="s">
        <v>37</v>
      </c>
    </row>
    <row r="64" spans="1:12" s="21" customFormat="1" ht="42.75" x14ac:dyDescent="0.25">
      <c r="A64" s="19">
        <v>5367</v>
      </c>
      <c r="B64" s="11" t="s">
        <v>42</v>
      </c>
      <c r="C64" s="11">
        <v>2</v>
      </c>
      <c r="D64" s="11" t="s">
        <v>122</v>
      </c>
      <c r="E64" s="20" t="s">
        <v>143</v>
      </c>
      <c r="F64" s="20" t="s">
        <v>144</v>
      </c>
      <c r="G64" s="11">
        <v>6</v>
      </c>
      <c r="H64" s="12">
        <v>110</v>
      </c>
      <c r="I64" s="12">
        <f>Tableau2[[#This Row],[Quantité]]*Tableau2[[#This Row],[Coût unitaire (Hors taxes)]]</f>
        <v>660</v>
      </c>
      <c r="J64" s="11">
        <v>8</v>
      </c>
      <c r="K64" s="11">
        <v>8</v>
      </c>
      <c r="L64" s="27" t="s">
        <v>65</v>
      </c>
    </row>
    <row r="65" spans="1:12" s="21" customFormat="1" ht="57" x14ac:dyDescent="0.25">
      <c r="A65" s="19">
        <v>5367</v>
      </c>
      <c r="B65" s="11" t="s">
        <v>42</v>
      </c>
      <c r="C65" s="11">
        <v>2</v>
      </c>
      <c r="D65" s="11" t="s">
        <v>122</v>
      </c>
      <c r="E65" s="20" t="s">
        <v>143</v>
      </c>
      <c r="F65" s="20" t="s">
        <v>145</v>
      </c>
      <c r="G65" s="11">
        <v>2</v>
      </c>
      <c r="H65" s="12">
        <v>218</v>
      </c>
      <c r="I65" s="12">
        <f>Tableau2[[#This Row],[Quantité]]*Tableau2[[#This Row],[Coût unitaire (Hors taxes)]]</f>
        <v>436</v>
      </c>
      <c r="J65" s="11">
        <v>8</v>
      </c>
      <c r="K65" s="11">
        <v>8</v>
      </c>
      <c r="L65" s="27" t="s">
        <v>65</v>
      </c>
    </row>
    <row r="66" spans="1:12" s="21" customFormat="1" ht="57" x14ac:dyDescent="0.25">
      <c r="A66" s="19">
        <v>5367</v>
      </c>
      <c r="B66" s="11" t="s">
        <v>42</v>
      </c>
      <c r="C66" s="11">
        <v>2</v>
      </c>
      <c r="D66" s="11" t="s">
        <v>122</v>
      </c>
      <c r="E66" s="20" t="s">
        <v>143</v>
      </c>
      <c r="F66" s="20" t="s">
        <v>146</v>
      </c>
      <c r="G66" s="11">
        <v>6</v>
      </c>
      <c r="H66" s="12">
        <v>100</v>
      </c>
      <c r="I66" s="12">
        <f>Tableau2[[#This Row],[Quantité]]*Tableau2[[#This Row],[Coût unitaire (Hors taxes)]]</f>
        <v>600</v>
      </c>
      <c r="J66" s="11">
        <v>15</v>
      </c>
      <c r="K66" s="11">
        <v>8</v>
      </c>
      <c r="L66" s="27" t="s">
        <v>65</v>
      </c>
    </row>
    <row r="67" spans="1:12" s="21" customFormat="1" ht="42.75" x14ac:dyDescent="0.25">
      <c r="A67" s="19">
        <v>5367</v>
      </c>
      <c r="B67" s="11" t="s">
        <v>42</v>
      </c>
      <c r="C67" s="11">
        <v>2</v>
      </c>
      <c r="D67" s="11" t="s">
        <v>122</v>
      </c>
      <c r="E67" s="20" t="s">
        <v>147</v>
      </c>
      <c r="F67" s="20" t="s">
        <v>148</v>
      </c>
      <c r="G67" s="11">
        <v>1</v>
      </c>
      <c r="H67" s="12">
        <v>130</v>
      </c>
      <c r="I67" s="12">
        <f>Tableau2[[#This Row],[Quantité]]*Tableau2[[#This Row],[Coût unitaire (Hors taxes)]]</f>
        <v>130</v>
      </c>
      <c r="J67" s="11">
        <v>20</v>
      </c>
      <c r="K67" s="11">
        <v>6</v>
      </c>
      <c r="L67" s="27" t="s">
        <v>37</v>
      </c>
    </row>
    <row r="68" spans="1:12" s="21" customFormat="1" ht="42.75" x14ac:dyDescent="0.25">
      <c r="A68" s="19">
        <v>5367</v>
      </c>
      <c r="B68" s="11" t="s">
        <v>42</v>
      </c>
      <c r="C68" s="11">
        <v>2</v>
      </c>
      <c r="D68" s="11" t="s">
        <v>122</v>
      </c>
      <c r="E68" s="20" t="s">
        <v>149</v>
      </c>
      <c r="F68" s="20" t="s">
        <v>150</v>
      </c>
      <c r="G68" s="11">
        <v>1</v>
      </c>
      <c r="H68" s="12">
        <v>1195</v>
      </c>
      <c r="I68" s="12">
        <f>Tableau2[[#This Row],[Quantité]]*Tableau2[[#This Row],[Coût unitaire (Hors taxes)]]</f>
        <v>1195</v>
      </c>
      <c r="J68" s="11">
        <v>20</v>
      </c>
      <c r="K68" s="11">
        <v>6</v>
      </c>
      <c r="L68" s="27" t="s">
        <v>37</v>
      </c>
    </row>
    <row r="69" spans="1:12" s="21" customFormat="1" ht="57" x14ac:dyDescent="0.25">
      <c r="A69" s="19">
        <v>5367</v>
      </c>
      <c r="B69" s="11" t="s">
        <v>42</v>
      </c>
      <c r="C69" s="11">
        <v>2</v>
      </c>
      <c r="D69" s="11" t="s">
        <v>122</v>
      </c>
      <c r="E69" s="20" t="s">
        <v>149</v>
      </c>
      <c r="F69" s="20" t="s">
        <v>151</v>
      </c>
      <c r="G69" s="11">
        <v>2</v>
      </c>
      <c r="H69" s="12">
        <v>3795</v>
      </c>
      <c r="I69" s="12">
        <f>Tableau2[[#This Row],[Quantité]]*Tableau2[[#This Row],[Coût unitaire (Hors taxes)]]</f>
        <v>7590</v>
      </c>
      <c r="J69" s="11">
        <v>20</v>
      </c>
      <c r="K69" s="11">
        <v>6</v>
      </c>
      <c r="L69" s="27" t="s">
        <v>37</v>
      </c>
    </row>
    <row r="70" spans="1:12" s="21" customFormat="1" ht="42.75" x14ac:dyDescent="0.25">
      <c r="A70" s="19">
        <v>5367</v>
      </c>
      <c r="B70" s="11" t="s">
        <v>42</v>
      </c>
      <c r="C70" s="11">
        <v>2</v>
      </c>
      <c r="D70" s="11" t="s">
        <v>122</v>
      </c>
      <c r="E70" s="20" t="s">
        <v>152</v>
      </c>
      <c r="F70" s="20" t="s">
        <v>153</v>
      </c>
      <c r="G70" s="11">
        <v>6</v>
      </c>
      <c r="H70" s="12">
        <v>5000</v>
      </c>
      <c r="I70" s="12">
        <f>Tableau2[[#This Row],[Quantité]]*Tableau2[[#This Row],[Coût unitaire (Hors taxes)]]</f>
        <v>30000</v>
      </c>
      <c r="J70" s="11">
        <v>4</v>
      </c>
      <c r="K70" s="11" t="s">
        <v>154</v>
      </c>
      <c r="L70" s="27" t="s">
        <v>155</v>
      </c>
    </row>
    <row r="71" spans="1:12" s="21" customFormat="1" ht="42.75" x14ac:dyDescent="0.25">
      <c r="A71" s="19">
        <v>5367</v>
      </c>
      <c r="B71" s="11" t="s">
        <v>42</v>
      </c>
      <c r="C71" s="11">
        <v>2</v>
      </c>
      <c r="D71" s="11" t="s">
        <v>122</v>
      </c>
      <c r="E71" s="20" t="s">
        <v>156</v>
      </c>
      <c r="F71" s="20" t="s">
        <v>157</v>
      </c>
      <c r="G71" s="11">
        <v>1</v>
      </c>
      <c r="H71" s="12">
        <v>106</v>
      </c>
      <c r="I71" s="12">
        <f>Tableau2[[#This Row],[Quantité]]*Tableau2[[#This Row],[Coût unitaire (Hors taxes)]]</f>
        <v>106</v>
      </c>
      <c r="J71" s="11">
        <v>20</v>
      </c>
      <c r="K71" s="11"/>
      <c r="L71" s="27" t="s">
        <v>158</v>
      </c>
    </row>
    <row r="72" spans="1:12" s="21" customFormat="1" ht="57" x14ac:dyDescent="0.25">
      <c r="A72" s="19">
        <v>5367</v>
      </c>
      <c r="B72" s="11" t="s">
        <v>42</v>
      </c>
      <c r="C72" s="11">
        <v>2</v>
      </c>
      <c r="D72" s="11" t="s">
        <v>122</v>
      </c>
      <c r="E72" s="20" t="s">
        <v>159</v>
      </c>
      <c r="F72" s="20" t="s">
        <v>160</v>
      </c>
      <c r="G72" s="11">
        <v>1</v>
      </c>
      <c r="H72" s="12">
        <v>345</v>
      </c>
      <c r="I72" s="12">
        <f>Tableau2[[#This Row],[Quantité]]*Tableau2[[#This Row],[Coût unitaire (Hors taxes)]]</f>
        <v>345</v>
      </c>
      <c r="J72" s="11">
        <v>15</v>
      </c>
      <c r="K72" s="11">
        <v>4.5</v>
      </c>
      <c r="L72" s="27" t="s">
        <v>161</v>
      </c>
    </row>
    <row r="73" spans="1:12" s="21" customFormat="1" ht="42.75" x14ac:dyDescent="0.25">
      <c r="A73" s="19">
        <v>5367</v>
      </c>
      <c r="B73" s="11" t="s">
        <v>42</v>
      </c>
      <c r="C73" s="11">
        <v>2</v>
      </c>
      <c r="D73" s="11" t="s">
        <v>122</v>
      </c>
      <c r="E73" s="20" t="s">
        <v>162</v>
      </c>
      <c r="F73" s="20" t="s">
        <v>163</v>
      </c>
      <c r="G73" s="11">
        <v>4</v>
      </c>
      <c r="H73" s="12">
        <v>30</v>
      </c>
      <c r="I73" s="12">
        <f>Tableau2[[#This Row],[Quantité]]*Tableau2[[#This Row],[Coût unitaire (Hors taxes)]]</f>
        <v>120</v>
      </c>
      <c r="J73" s="11">
        <v>12</v>
      </c>
      <c r="K73" s="11" t="s">
        <v>164</v>
      </c>
      <c r="L73" s="27" t="s">
        <v>125</v>
      </c>
    </row>
    <row r="74" spans="1:12" s="21" customFormat="1" ht="42.75" x14ac:dyDescent="0.25">
      <c r="A74" s="19">
        <v>5367</v>
      </c>
      <c r="B74" s="11" t="s">
        <v>42</v>
      </c>
      <c r="C74" s="11">
        <v>2</v>
      </c>
      <c r="D74" s="11" t="s">
        <v>122</v>
      </c>
      <c r="E74" s="20" t="s">
        <v>165</v>
      </c>
      <c r="F74" s="20" t="s">
        <v>166</v>
      </c>
      <c r="G74" s="11">
        <v>1</v>
      </c>
      <c r="H74" s="12">
        <v>300</v>
      </c>
      <c r="I74" s="12">
        <f>Tableau2[[#This Row],[Quantité]]*Tableau2[[#This Row],[Coût unitaire (Hors taxes)]]</f>
        <v>300</v>
      </c>
      <c r="J74" s="11">
        <v>10</v>
      </c>
      <c r="K74" s="11">
        <v>14.22</v>
      </c>
      <c r="L74" s="27" t="s">
        <v>167</v>
      </c>
    </row>
    <row r="75" spans="1:12" s="21" customFormat="1" ht="42.75" x14ac:dyDescent="0.25">
      <c r="A75" s="19">
        <v>5367</v>
      </c>
      <c r="B75" s="11" t="s">
        <v>42</v>
      </c>
      <c r="C75" s="11">
        <v>2</v>
      </c>
      <c r="D75" s="11" t="s">
        <v>122</v>
      </c>
      <c r="E75" s="20" t="s">
        <v>165</v>
      </c>
      <c r="F75" s="20" t="s">
        <v>168</v>
      </c>
      <c r="G75" s="11">
        <v>1</v>
      </c>
      <c r="H75" s="12">
        <v>1500</v>
      </c>
      <c r="I75" s="12">
        <f>Tableau2[[#This Row],[Quantité]]*Tableau2[[#This Row],[Coût unitaire (Hors taxes)]]</f>
        <v>1500</v>
      </c>
      <c r="J75" s="11">
        <v>10</v>
      </c>
      <c r="K75" s="11">
        <v>14.22</v>
      </c>
      <c r="L75" s="27" t="s">
        <v>167</v>
      </c>
    </row>
    <row r="76" spans="1:12" s="21" customFormat="1" ht="42.75" x14ac:dyDescent="0.25">
      <c r="A76" s="19">
        <v>5367</v>
      </c>
      <c r="B76" s="11" t="s">
        <v>42</v>
      </c>
      <c r="C76" s="11">
        <v>2</v>
      </c>
      <c r="D76" s="11" t="s">
        <v>122</v>
      </c>
      <c r="E76" s="20" t="s">
        <v>169</v>
      </c>
      <c r="F76" s="20" t="s">
        <v>170</v>
      </c>
      <c r="G76" s="11">
        <v>2</v>
      </c>
      <c r="H76" s="12">
        <v>26</v>
      </c>
      <c r="I76" s="12">
        <f>Tableau2[[#This Row],[Quantité]]*Tableau2[[#This Row],[Coût unitaire (Hors taxes)]]</f>
        <v>52</v>
      </c>
      <c r="J76" s="11">
        <v>8</v>
      </c>
      <c r="K76" s="11"/>
      <c r="L76" s="27" t="s">
        <v>37</v>
      </c>
    </row>
    <row r="77" spans="1:12" s="21" customFormat="1" ht="71.25" x14ac:dyDescent="0.25">
      <c r="A77" s="19">
        <v>5367</v>
      </c>
      <c r="B77" s="11" t="s">
        <v>42</v>
      </c>
      <c r="C77" s="11">
        <v>2</v>
      </c>
      <c r="D77" s="11" t="s">
        <v>122</v>
      </c>
      <c r="E77" s="20" t="s">
        <v>169</v>
      </c>
      <c r="F77" s="20" t="s">
        <v>171</v>
      </c>
      <c r="G77" s="11">
        <v>2</v>
      </c>
      <c r="H77" s="12">
        <v>922</v>
      </c>
      <c r="I77" s="12">
        <f>Tableau2[[#This Row],[Quantité]]*Tableau2[[#This Row],[Coût unitaire (Hors taxes)]]</f>
        <v>1844</v>
      </c>
      <c r="J77" s="11">
        <v>20</v>
      </c>
      <c r="K77" s="11"/>
      <c r="L77" s="27" t="s">
        <v>37</v>
      </c>
    </row>
    <row r="78" spans="1:12" s="21" customFormat="1" ht="57" x14ac:dyDescent="0.25">
      <c r="A78" s="19">
        <v>5367</v>
      </c>
      <c r="B78" s="11" t="s">
        <v>42</v>
      </c>
      <c r="C78" s="11">
        <v>2</v>
      </c>
      <c r="D78" s="11" t="s">
        <v>122</v>
      </c>
      <c r="E78" s="20" t="s">
        <v>169</v>
      </c>
      <c r="F78" s="20" t="s">
        <v>172</v>
      </c>
      <c r="G78" s="11">
        <v>1</v>
      </c>
      <c r="H78" s="12">
        <v>117</v>
      </c>
      <c r="I78" s="12">
        <f>Tableau2[[#This Row],[Quantité]]*Tableau2[[#This Row],[Coût unitaire (Hors taxes)]]</f>
        <v>117</v>
      </c>
      <c r="J78" s="11">
        <v>20</v>
      </c>
      <c r="K78" s="11">
        <v>6</v>
      </c>
      <c r="L78" s="27" t="s">
        <v>37</v>
      </c>
    </row>
    <row r="79" spans="1:12" s="21" customFormat="1" ht="42.75" x14ac:dyDescent="0.25">
      <c r="A79" s="19">
        <v>5367</v>
      </c>
      <c r="B79" s="11" t="s">
        <v>42</v>
      </c>
      <c r="C79" s="11">
        <v>2</v>
      </c>
      <c r="D79" s="11" t="s">
        <v>122</v>
      </c>
      <c r="E79" s="20" t="s">
        <v>173</v>
      </c>
      <c r="F79" s="20" t="s">
        <v>174</v>
      </c>
      <c r="G79" s="11">
        <v>10</v>
      </c>
      <c r="H79" s="12">
        <v>84.99</v>
      </c>
      <c r="I79" s="12">
        <f>Tableau2[[#This Row],[Quantité]]*Tableau2[[#This Row],[Coût unitaire (Hors taxes)]]</f>
        <v>849.9</v>
      </c>
      <c r="J79" s="11">
        <v>10</v>
      </c>
      <c r="K79" s="11"/>
      <c r="L79" s="27" t="s">
        <v>175</v>
      </c>
    </row>
    <row r="80" spans="1:12" s="21" customFormat="1" ht="57" x14ac:dyDescent="0.25">
      <c r="A80" s="19">
        <v>5367</v>
      </c>
      <c r="B80" s="11" t="s">
        <v>42</v>
      </c>
      <c r="C80" s="11">
        <v>2</v>
      </c>
      <c r="D80" s="11" t="s">
        <v>122</v>
      </c>
      <c r="E80" s="20" t="s">
        <v>176</v>
      </c>
      <c r="F80" s="20" t="s">
        <v>177</v>
      </c>
      <c r="G80" s="11">
        <v>10</v>
      </c>
      <c r="H80" s="12">
        <v>12</v>
      </c>
      <c r="I80" s="12">
        <f>Tableau2[[#This Row],[Quantité]]*Tableau2[[#This Row],[Coût unitaire (Hors taxes)]]</f>
        <v>120</v>
      </c>
      <c r="J80" s="11">
        <v>10</v>
      </c>
      <c r="K80" s="11"/>
      <c r="L80" s="27" t="s">
        <v>178</v>
      </c>
    </row>
    <row r="81" spans="1:12" s="21" customFormat="1" ht="42.75" x14ac:dyDescent="0.25">
      <c r="A81" s="19">
        <v>5367</v>
      </c>
      <c r="B81" s="11" t="s">
        <v>42</v>
      </c>
      <c r="C81" s="11">
        <v>2</v>
      </c>
      <c r="D81" s="11" t="s">
        <v>122</v>
      </c>
      <c r="E81" s="20" t="s">
        <v>179</v>
      </c>
      <c r="F81" s="20" t="s">
        <v>180</v>
      </c>
      <c r="G81" s="11">
        <v>6</v>
      </c>
      <c r="H81" s="12">
        <v>32995</v>
      </c>
      <c r="I81" s="12">
        <f>Tableau2[[#This Row],[Quantité]]*Tableau2[[#This Row],[Coût unitaire (Hors taxes)]]</f>
        <v>197970</v>
      </c>
      <c r="J81" s="11">
        <v>8</v>
      </c>
      <c r="K81" s="11" t="s">
        <v>181</v>
      </c>
      <c r="L81" s="27"/>
    </row>
    <row r="82" spans="1:12" s="21" customFormat="1" ht="42.75" x14ac:dyDescent="0.25">
      <c r="A82" s="19">
        <v>5367</v>
      </c>
      <c r="B82" s="11" t="s">
        <v>42</v>
      </c>
      <c r="C82" s="11">
        <v>2</v>
      </c>
      <c r="D82" s="11" t="s">
        <v>122</v>
      </c>
      <c r="E82" s="20" t="s">
        <v>182</v>
      </c>
      <c r="F82" s="20" t="s">
        <v>183</v>
      </c>
      <c r="G82" s="11">
        <v>8</v>
      </c>
      <c r="H82" s="12">
        <v>199</v>
      </c>
      <c r="I82" s="12">
        <f>Tableau2[[#This Row],[Quantité]]*Tableau2[[#This Row],[Coût unitaire (Hors taxes)]]</f>
        <v>1592</v>
      </c>
      <c r="J82" s="11">
        <v>3</v>
      </c>
      <c r="K82" s="11">
        <v>16.239999999999998</v>
      </c>
      <c r="L82" s="27"/>
    </row>
    <row r="83" spans="1:12" s="21" customFormat="1" ht="42.75" x14ac:dyDescent="0.25">
      <c r="A83" s="19">
        <v>5367</v>
      </c>
      <c r="B83" s="11" t="s">
        <v>42</v>
      </c>
      <c r="C83" s="11">
        <v>2</v>
      </c>
      <c r="D83" s="11" t="s">
        <v>122</v>
      </c>
      <c r="E83" s="20" t="s">
        <v>184</v>
      </c>
      <c r="F83" s="20" t="s">
        <v>185</v>
      </c>
      <c r="G83" s="11">
        <v>1</v>
      </c>
      <c r="H83" s="12">
        <v>95</v>
      </c>
      <c r="I83" s="12">
        <f>Tableau2[[#This Row],[Quantité]]*Tableau2[[#This Row],[Coût unitaire (Hors taxes)]]</f>
        <v>95</v>
      </c>
      <c r="J83" s="11">
        <v>15</v>
      </c>
      <c r="K83" s="11">
        <v>8</v>
      </c>
      <c r="L83" s="27" t="s">
        <v>65</v>
      </c>
    </row>
    <row r="84" spans="1:12" s="21" customFormat="1" ht="57" x14ac:dyDescent="0.25">
      <c r="A84" s="19">
        <v>5367</v>
      </c>
      <c r="B84" s="11" t="s">
        <v>42</v>
      </c>
      <c r="C84" s="11">
        <v>2</v>
      </c>
      <c r="D84" s="11" t="s">
        <v>122</v>
      </c>
      <c r="E84" s="20" t="s">
        <v>186</v>
      </c>
      <c r="F84" s="20" t="s">
        <v>187</v>
      </c>
      <c r="G84" s="11">
        <v>2</v>
      </c>
      <c r="H84" s="12">
        <v>104</v>
      </c>
      <c r="I84" s="12">
        <f>Tableau2[[#This Row],[Quantité]]*Tableau2[[#This Row],[Coût unitaire (Hors taxes)]]</f>
        <v>208</v>
      </c>
      <c r="J84" s="11">
        <v>20</v>
      </c>
      <c r="K84" s="11"/>
      <c r="L84" s="27" t="s">
        <v>188</v>
      </c>
    </row>
    <row r="85" spans="1:12" s="21" customFormat="1" ht="42.75" x14ac:dyDescent="0.25">
      <c r="A85" s="19">
        <v>5367</v>
      </c>
      <c r="B85" s="11" t="s">
        <v>42</v>
      </c>
      <c r="C85" s="11">
        <v>2</v>
      </c>
      <c r="D85" s="11" t="s">
        <v>122</v>
      </c>
      <c r="E85" s="20" t="s">
        <v>189</v>
      </c>
      <c r="F85" s="20" t="s">
        <v>190</v>
      </c>
      <c r="G85" s="11">
        <v>4</v>
      </c>
      <c r="H85" s="12">
        <v>177</v>
      </c>
      <c r="I85" s="12">
        <f>Tableau2[[#This Row],[Quantité]]*Tableau2[[#This Row],[Coût unitaire (Hors taxes)]]</f>
        <v>708</v>
      </c>
      <c r="J85" s="11">
        <v>20</v>
      </c>
      <c r="K85" s="11" t="s">
        <v>191</v>
      </c>
      <c r="L85" s="27" t="s">
        <v>38</v>
      </c>
    </row>
    <row r="86" spans="1:12" s="21" customFormat="1" ht="71.25" x14ac:dyDescent="0.25">
      <c r="A86" s="19">
        <v>5367</v>
      </c>
      <c r="B86" s="11" t="s">
        <v>42</v>
      </c>
      <c r="C86" s="11">
        <v>2</v>
      </c>
      <c r="D86" s="11" t="s">
        <v>122</v>
      </c>
      <c r="E86" s="20" t="s">
        <v>192</v>
      </c>
      <c r="F86" s="20" t="s">
        <v>193</v>
      </c>
      <c r="G86" s="11">
        <v>2</v>
      </c>
      <c r="H86" s="12">
        <v>319</v>
      </c>
      <c r="I86" s="12">
        <f>Tableau2[[#This Row],[Quantité]]*Tableau2[[#This Row],[Coût unitaire (Hors taxes)]]</f>
        <v>638</v>
      </c>
      <c r="J86" s="11">
        <v>10</v>
      </c>
      <c r="K86" s="11">
        <v>15</v>
      </c>
      <c r="L86" s="27" t="s">
        <v>125</v>
      </c>
    </row>
    <row r="87" spans="1:12" s="21" customFormat="1" ht="71.25" x14ac:dyDescent="0.25">
      <c r="A87" s="19">
        <v>5367</v>
      </c>
      <c r="B87" s="11" t="s">
        <v>42</v>
      </c>
      <c r="C87" s="11">
        <v>2</v>
      </c>
      <c r="D87" s="11" t="s">
        <v>122</v>
      </c>
      <c r="E87" s="20" t="s">
        <v>194</v>
      </c>
      <c r="F87" s="20" t="s">
        <v>195</v>
      </c>
      <c r="G87" s="11">
        <v>2</v>
      </c>
      <c r="H87" s="12">
        <v>922</v>
      </c>
      <c r="I87" s="12">
        <f>Tableau2[[#This Row],[Quantité]]*Tableau2[[#This Row],[Coût unitaire (Hors taxes)]]</f>
        <v>1844</v>
      </c>
      <c r="J87" s="11">
        <v>10</v>
      </c>
      <c r="K87" s="11">
        <v>15</v>
      </c>
      <c r="L87" s="27" t="s">
        <v>125</v>
      </c>
    </row>
    <row r="88" spans="1:12" s="21" customFormat="1" ht="71.25" x14ac:dyDescent="0.25">
      <c r="A88" s="19">
        <v>5367</v>
      </c>
      <c r="B88" s="11" t="s">
        <v>42</v>
      </c>
      <c r="C88" s="11">
        <v>2</v>
      </c>
      <c r="D88" s="11" t="s">
        <v>122</v>
      </c>
      <c r="E88" s="20" t="s">
        <v>194</v>
      </c>
      <c r="F88" s="20" t="s">
        <v>196</v>
      </c>
      <c r="G88" s="11">
        <v>2</v>
      </c>
      <c r="H88" s="12">
        <v>711</v>
      </c>
      <c r="I88" s="12">
        <f>Tableau2[[#This Row],[Quantité]]*Tableau2[[#This Row],[Coût unitaire (Hors taxes)]]</f>
        <v>1422</v>
      </c>
      <c r="J88" s="11">
        <v>10</v>
      </c>
      <c r="K88" s="11">
        <v>15</v>
      </c>
      <c r="L88" s="27" t="s">
        <v>125</v>
      </c>
    </row>
    <row r="89" spans="1:12" s="21" customFormat="1" ht="57" x14ac:dyDescent="0.25">
      <c r="A89" s="19">
        <v>5367</v>
      </c>
      <c r="B89" s="11" t="s">
        <v>42</v>
      </c>
      <c r="C89" s="11">
        <v>2</v>
      </c>
      <c r="D89" s="11" t="s">
        <v>122</v>
      </c>
      <c r="E89" s="20" t="s">
        <v>194</v>
      </c>
      <c r="F89" s="20" t="s">
        <v>197</v>
      </c>
      <c r="G89" s="11">
        <v>4</v>
      </c>
      <c r="H89" s="12">
        <v>1197</v>
      </c>
      <c r="I89" s="12">
        <f>Tableau2[[#This Row],[Quantité]]*Tableau2[[#This Row],[Coût unitaire (Hors taxes)]]</f>
        <v>4788</v>
      </c>
      <c r="J89" s="11">
        <v>10</v>
      </c>
      <c r="K89" s="11">
        <v>15</v>
      </c>
      <c r="L89" s="27" t="s">
        <v>125</v>
      </c>
    </row>
    <row r="90" spans="1:12" s="21" customFormat="1" ht="57" x14ac:dyDescent="0.25">
      <c r="A90" s="19">
        <v>5367</v>
      </c>
      <c r="B90" s="11" t="s">
        <v>42</v>
      </c>
      <c r="C90" s="11">
        <v>2</v>
      </c>
      <c r="D90" s="11" t="s">
        <v>122</v>
      </c>
      <c r="E90" s="20" t="s">
        <v>194</v>
      </c>
      <c r="F90" s="20" t="s">
        <v>198</v>
      </c>
      <c r="G90" s="11">
        <v>2</v>
      </c>
      <c r="H90" s="12">
        <v>1288</v>
      </c>
      <c r="I90" s="12">
        <f>Tableau2[[#This Row],[Quantité]]*Tableau2[[#This Row],[Coût unitaire (Hors taxes)]]</f>
        <v>2576</v>
      </c>
      <c r="J90" s="11">
        <v>10</v>
      </c>
      <c r="K90" s="11">
        <v>15</v>
      </c>
      <c r="L90" s="27" t="s">
        <v>125</v>
      </c>
    </row>
    <row r="91" spans="1:12" s="21" customFormat="1" ht="42.75" x14ac:dyDescent="0.25">
      <c r="A91" s="19">
        <v>5367</v>
      </c>
      <c r="B91" s="11" t="s">
        <v>42</v>
      </c>
      <c r="C91" s="11">
        <v>2</v>
      </c>
      <c r="D91" s="11" t="s">
        <v>122</v>
      </c>
      <c r="E91" s="20" t="s">
        <v>194</v>
      </c>
      <c r="F91" s="20" t="s">
        <v>199</v>
      </c>
      <c r="G91" s="11">
        <v>2</v>
      </c>
      <c r="H91" s="12">
        <v>976</v>
      </c>
      <c r="I91" s="12">
        <f>Tableau2[[#This Row],[Quantité]]*Tableau2[[#This Row],[Coût unitaire (Hors taxes)]]</f>
        <v>1952</v>
      </c>
      <c r="J91" s="11">
        <v>10</v>
      </c>
      <c r="K91" s="11">
        <v>15</v>
      </c>
      <c r="L91" s="27" t="s">
        <v>125</v>
      </c>
    </row>
    <row r="92" spans="1:12" s="21" customFormat="1" ht="42.75" x14ac:dyDescent="0.25">
      <c r="A92" s="19">
        <v>5367</v>
      </c>
      <c r="B92" s="11" t="s">
        <v>42</v>
      </c>
      <c r="C92" s="11">
        <v>2</v>
      </c>
      <c r="D92" s="11" t="s">
        <v>122</v>
      </c>
      <c r="E92" s="20" t="s">
        <v>200</v>
      </c>
      <c r="F92" s="20" t="s">
        <v>201</v>
      </c>
      <c r="G92" s="11">
        <v>10</v>
      </c>
      <c r="H92" s="12">
        <v>9</v>
      </c>
      <c r="I92" s="12">
        <f>Tableau2[[#This Row],[Quantité]]*Tableau2[[#This Row],[Coût unitaire (Hors taxes)]]</f>
        <v>90</v>
      </c>
      <c r="J92" s="11">
        <v>7</v>
      </c>
      <c r="K92" s="11" t="s">
        <v>202</v>
      </c>
      <c r="L92" s="27" t="s">
        <v>203</v>
      </c>
    </row>
    <row r="93" spans="1:12" s="21" customFormat="1" ht="42.75" x14ac:dyDescent="0.25">
      <c r="A93" s="19">
        <v>5367</v>
      </c>
      <c r="B93" s="11" t="s">
        <v>42</v>
      </c>
      <c r="C93" s="11">
        <v>2</v>
      </c>
      <c r="D93" s="11" t="s">
        <v>122</v>
      </c>
      <c r="E93" s="20" t="s">
        <v>24</v>
      </c>
      <c r="F93" s="20" t="s">
        <v>204</v>
      </c>
      <c r="G93" s="11">
        <v>20</v>
      </c>
      <c r="H93" s="12">
        <v>49</v>
      </c>
      <c r="I93" s="12">
        <f>Tableau2[[#This Row],[Quantité]]*Tableau2[[#This Row],[Coût unitaire (Hors taxes)]]</f>
        <v>980</v>
      </c>
      <c r="J93" s="11">
        <v>4</v>
      </c>
      <c r="K93" s="11"/>
      <c r="L93" s="27" t="s">
        <v>155</v>
      </c>
    </row>
    <row r="94" spans="1:12" s="21" customFormat="1" ht="42.75" x14ac:dyDescent="0.25">
      <c r="A94" s="19">
        <v>5367</v>
      </c>
      <c r="B94" s="11" t="s">
        <v>42</v>
      </c>
      <c r="C94" s="11">
        <v>2</v>
      </c>
      <c r="D94" s="11" t="s">
        <v>122</v>
      </c>
      <c r="E94" s="20" t="s">
        <v>205</v>
      </c>
      <c r="F94" s="20" t="s">
        <v>206</v>
      </c>
      <c r="G94" s="11">
        <v>4</v>
      </c>
      <c r="H94" s="12">
        <v>25</v>
      </c>
      <c r="I94" s="12">
        <f>Tableau2[[#This Row],[Quantité]]*Tableau2[[#This Row],[Coût unitaire (Hors taxes)]]</f>
        <v>100</v>
      </c>
      <c r="J94" s="11">
        <v>10</v>
      </c>
      <c r="K94" s="11">
        <v>11.23</v>
      </c>
      <c r="L94" s="27" t="s">
        <v>59</v>
      </c>
    </row>
    <row r="95" spans="1:12" s="21" customFormat="1" ht="42.75" x14ac:dyDescent="0.25">
      <c r="A95" s="19">
        <v>5367</v>
      </c>
      <c r="B95" s="11" t="s">
        <v>42</v>
      </c>
      <c r="C95" s="11">
        <v>2</v>
      </c>
      <c r="D95" s="11" t="s">
        <v>122</v>
      </c>
      <c r="E95" s="20" t="s">
        <v>207</v>
      </c>
      <c r="F95" s="20" t="s">
        <v>208</v>
      </c>
      <c r="G95" s="11">
        <v>10</v>
      </c>
      <c r="H95" s="12">
        <v>12</v>
      </c>
      <c r="I95" s="12">
        <f>Tableau2[[#This Row],[Quantité]]*Tableau2[[#This Row],[Coût unitaire (Hors taxes)]]</f>
        <v>120</v>
      </c>
      <c r="J95" s="11">
        <v>10</v>
      </c>
      <c r="K95" s="11"/>
      <c r="L95" s="27" t="s">
        <v>37</v>
      </c>
    </row>
    <row r="96" spans="1:12" s="21" customFormat="1" ht="42.75" x14ac:dyDescent="0.25">
      <c r="A96" s="19">
        <v>5367</v>
      </c>
      <c r="B96" s="11" t="s">
        <v>42</v>
      </c>
      <c r="C96" s="11">
        <v>2</v>
      </c>
      <c r="D96" s="11" t="s">
        <v>122</v>
      </c>
      <c r="E96" s="20" t="s">
        <v>209</v>
      </c>
      <c r="F96" s="20" t="s">
        <v>210</v>
      </c>
      <c r="G96" s="11">
        <v>5</v>
      </c>
      <c r="H96" s="12">
        <v>20</v>
      </c>
      <c r="I96" s="12">
        <f>Tableau2[[#This Row],[Quantité]]*Tableau2[[#This Row],[Coût unitaire (Hors taxes)]]</f>
        <v>100</v>
      </c>
      <c r="J96" s="11">
        <v>5</v>
      </c>
      <c r="K96" s="11"/>
      <c r="L96" s="27" t="s">
        <v>211</v>
      </c>
    </row>
    <row r="97" spans="1:12" s="21" customFormat="1" ht="42.75" x14ac:dyDescent="0.25">
      <c r="A97" s="19">
        <v>5367</v>
      </c>
      <c r="B97" s="11" t="s">
        <v>42</v>
      </c>
      <c r="C97" s="11">
        <v>2</v>
      </c>
      <c r="D97" s="11" t="s">
        <v>122</v>
      </c>
      <c r="E97" s="20" t="s">
        <v>209</v>
      </c>
      <c r="F97" s="20" t="s">
        <v>210</v>
      </c>
      <c r="G97" s="11">
        <v>5</v>
      </c>
      <c r="H97" s="12">
        <v>14</v>
      </c>
      <c r="I97" s="12">
        <f>Tableau2[[#This Row],[Quantité]]*Tableau2[[#This Row],[Coût unitaire (Hors taxes)]]</f>
        <v>70</v>
      </c>
      <c r="J97" s="11">
        <v>5</v>
      </c>
      <c r="K97" s="11"/>
      <c r="L97" s="27" t="s">
        <v>211</v>
      </c>
    </row>
    <row r="98" spans="1:12" s="21" customFormat="1" ht="42.75" x14ac:dyDescent="0.25">
      <c r="A98" s="19">
        <v>5367</v>
      </c>
      <c r="B98" s="11" t="s">
        <v>42</v>
      </c>
      <c r="C98" s="11">
        <v>2</v>
      </c>
      <c r="D98" s="11" t="s">
        <v>122</v>
      </c>
      <c r="E98" s="20" t="s">
        <v>212</v>
      </c>
      <c r="F98" s="20" t="s">
        <v>213</v>
      </c>
      <c r="G98" s="11">
        <v>2</v>
      </c>
      <c r="H98" s="12">
        <v>46.994999999999997</v>
      </c>
      <c r="I98" s="12">
        <f>Tableau2[[#This Row],[Quantité]]*Tableau2[[#This Row],[Coût unitaire (Hors taxes)]]</f>
        <v>93.99</v>
      </c>
      <c r="J98" s="11">
        <v>5</v>
      </c>
      <c r="K98" s="11"/>
      <c r="L98" s="27" t="s">
        <v>59</v>
      </c>
    </row>
    <row r="99" spans="1:12" s="21" customFormat="1" ht="57" x14ac:dyDescent="0.25">
      <c r="A99" s="19">
        <v>5367</v>
      </c>
      <c r="B99" s="11" t="s">
        <v>42</v>
      </c>
      <c r="C99" s="11">
        <v>2</v>
      </c>
      <c r="D99" s="11" t="s">
        <v>122</v>
      </c>
      <c r="E99" s="20" t="s">
        <v>60</v>
      </c>
      <c r="F99" s="20" t="s">
        <v>214</v>
      </c>
      <c r="G99" s="11">
        <v>1</v>
      </c>
      <c r="H99" s="12">
        <v>629</v>
      </c>
      <c r="I99" s="12">
        <f>Tableau2[[#This Row],[Quantité]]*Tableau2[[#This Row],[Coût unitaire (Hors taxes)]]</f>
        <v>629</v>
      </c>
      <c r="J99" s="11">
        <v>25</v>
      </c>
      <c r="K99" s="11">
        <v>11</v>
      </c>
      <c r="L99" s="27" t="s">
        <v>37</v>
      </c>
    </row>
    <row r="100" spans="1:12" s="21" customFormat="1" ht="42.75" x14ac:dyDescent="0.25">
      <c r="A100" s="19">
        <v>5367</v>
      </c>
      <c r="B100" s="11" t="s">
        <v>42</v>
      </c>
      <c r="C100" s="11">
        <v>2</v>
      </c>
      <c r="D100" s="11" t="s">
        <v>122</v>
      </c>
      <c r="E100" s="20" t="s">
        <v>215</v>
      </c>
      <c r="F100" s="20" t="s">
        <v>216</v>
      </c>
      <c r="G100" s="11">
        <v>2</v>
      </c>
      <c r="H100" s="12">
        <v>415</v>
      </c>
      <c r="I100" s="12">
        <f>Tableau2[[#This Row],[Quantité]]*Tableau2[[#This Row],[Coût unitaire (Hors taxes)]]</f>
        <v>830</v>
      </c>
      <c r="J100" s="11">
        <v>5</v>
      </c>
      <c r="K100" s="11">
        <v>17</v>
      </c>
      <c r="L100" s="27"/>
    </row>
    <row r="101" spans="1:12" s="21" customFormat="1" ht="42.75" x14ac:dyDescent="0.25">
      <c r="A101" s="19">
        <v>5367</v>
      </c>
      <c r="B101" s="11" t="s">
        <v>42</v>
      </c>
      <c r="C101" s="11">
        <v>2</v>
      </c>
      <c r="D101" s="11" t="s">
        <v>122</v>
      </c>
      <c r="E101" s="20" t="s">
        <v>215</v>
      </c>
      <c r="F101" s="20" t="s">
        <v>217</v>
      </c>
      <c r="G101" s="11">
        <v>2</v>
      </c>
      <c r="H101" s="12">
        <v>340</v>
      </c>
      <c r="I101" s="12">
        <f>Tableau2[[#This Row],[Quantité]]*Tableau2[[#This Row],[Coût unitaire (Hors taxes)]]</f>
        <v>680</v>
      </c>
      <c r="J101" s="11">
        <v>5</v>
      </c>
      <c r="K101" s="11">
        <v>17</v>
      </c>
      <c r="L101" s="27"/>
    </row>
    <row r="102" spans="1:12" s="21" customFormat="1" ht="42.75" x14ac:dyDescent="0.25">
      <c r="A102" s="19">
        <v>5367</v>
      </c>
      <c r="B102" s="11" t="s">
        <v>42</v>
      </c>
      <c r="C102" s="11">
        <v>2</v>
      </c>
      <c r="D102" s="11" t="s">
        <v>122</v>
      </c>
      <c r="E102" s="20" t="s">
        <v>215</v>
      </c>
      <c r="F102" s="20" t="s">
        <v>218</v>
      </c>
      <c r="G102" s="11">
        <v>4</v>
      </c>
      <c r="H102" s="12">
        <v>64</v>
      </c>
      <c r="I102" s="12">
        <f>Tableau2[[#This Row],[Quantité]]*Tableau2[[#This Row],[Coût unitaire (Hors taxes)]]</f>
        <v>256</v>
      </c>
      <c r="J102" s="11">
        <v>12</v>
      </c>
      <c r="K102" s="11">
        <v>8</v>
      </c>
      <c r="L102" s="27" t="s">
        <v>59</v>
      </c>
    </row>
    <row r="103" spans="1:12" s="21" customFormat="1" ht="42.75" x14ac:dyDescent="0.25">
      <c r="A103" s="19">
        <v>5367</v>
      </c>
      <c r="B103" s="11" t="s">
        <v>42</v>
      </c>
      <c r="C103" s="11">
        <v>2</v>
      </c>
      <c r="D103" s="11" t="s">
        <v>122</v>
      </c>
      <c r="E103" s="20" t="s">
        <v>215</v>
      </c>
      <c r="F103" s="20" t="s">
        <v>219</v>
      </c>
      <c r="G103" s="11">
        <v>5</v>
      </c>
      <c r="H103" s="12">
        <v>22</v>
      </c>
      <c r="I103" s="12">
        <f>Tableau2[[#This Row],[Quantité]]*Tableau2[[#This Row],[Coût unitaire (Hors taxes)]]</f>
        <v>110</v>
      </c>
      <c r="J103" s="11">
        <v>4</v>
      </c>
      <c r="K103" s="11" t="s">
        <v>220</v>
      </c>
      <c r="L103" s="27" t="s">
        <v>155</v>
      </c>
    </row>
    <row r="104" spans="1:12" s="21" customFormat="1" ht="42.75" x14ac:dyDescent="0.25">
      <c r="A104" s="19">
        <v>5367</v>
      </c>
      <c r="B104" s="11" t="s">
        <v>42</v>
      </c>
      <c r="C104" s="11">
        <v>2</v>
      </c>
      <c r="D104" s="11" t="s">
        <v>122</v>
      </c>
      <c r="E104" s="20" t="s">
        <v>221</v>
      </c>
      <c r="F104" s="20" t="s">
        <v>222</v>
      </c>
      <c r="G104" s="11">
        <v>10</v>
      </c>
      <c r="H104" s="12">
        <v>113</v>
      </c>
      <c r="I104" s="12">
        <f>Tableau2[[#This Row],[Quantité]]*Tableau2[[#This Row],[Coût unitaire (Hors taxes)]]</f>
        <v>1130</v>
      </c>
      <c r="J104" s="11">
        <v>20</v>
      </c>
      <c r="K104" s="11" t="s">
        <v>223</v>
      </c>
      <c r="L104" s="27" t="s">
        <v>175</v>
      </c>
    </row>
    <row r="105" spans="1:12" s="21" customFormat="1" ht="57" x14ac:dyDescent="0.25">
      <c r="A105" s="19">
        <v>5367</v>
      </c>
      <c r="B105" s="11" t="s">
        <v>42</v>
      </c>
      <c r="C105" s="11">
        <v>2</v>
      </c>
      <c r="D105" s="11" t="s">
        <v>122</v>
      </c>
      <c r="E105" s="20" t="s">
        <v>224</v>
      </c>
      <c r="F105" s="20" t="s">
        <v>225</v>
      </c>
      <c r="G105" s="11">
        <v>1</v>
      </c>
      <c r="H105" s="12">
        <v>395</v>
      </c>
      <c r="I105" s="12">
        <f>Tableau2[[#This Row],[Quantité]]*Tableau2[[#This Row],[Coût unitaire (Hors taxes)]]</f>
        <v>395</v>
      </c>
      <c r="J105" s="11">
        <v>6</v>
      </c>
      <c r="K105" s="11"/>
      <c r="L105" s="27"/>
    </row>
    <row r="106" spans="1:12" s="21" customFormat="1" ht="57" x14ac:dyDescent="0.25">
      <c r="A106" s="19">
        <v>5367</v>
      </c>
      <c r="B106" s="11" t="s">
        <v>42</v>
      </c>
      <c r="C106" s="11">
        <v>2</v>
      </c>
      <c r="D106" s="11" t="s">
        <v>122</v>
      </c>
      <c r="E106" s="20" t="s">
        <v>226</v>
      </c>
      <c r="F106" s="20" t="s">
        <v>227</v>
      </c>
      <c r="G106" s="11">
        <v>2</v>
      </c>
      <c r="H106" s="12">
        <v>152</v>
      </c>
      <c r="I106" s="12">
        <f>Tableau2[[#This Row],[Quantité]]*Tableau2[[#This Row],[Coût unitaire (Hors taxes)]]</f>
        <v>304</v>
      </c>
      <c r="J106" s="11">
        <v>10</v>
      </c>
      <c r="K106" s="11">
        <v>14</v>
      </c>
      <c r="L106" s="27" t="s">
        <v>228</v>
      </c>
    </row>
    <row r="107" spans="1:12" s="21" customFormat="1" ht="57" x14ac:dyDescent="0.25">
      <c r="A107" s="19">
        <v>5367</v>
      </c>
      <c r="B107" s="11" t="s">
        <v>42</v>
      </c>
      <c r="C107" s="11">
        <v>2</v>
      </c>
      <c r="D107" s="11" t="s">
        <v>122</v>
      </c>
      <c r="E107" s="20" t="s">
        <v>226</v>
      </c>
      <c r="F107" s="20" t="s">
        <v>229</v>
      </c>
      <c r="G107" s="11">
        <v>2</v>
      </c>
      <c r="H107" s="12">
        <v>201</v>
      </c>
      <c r="I107" s="12">
        <f>Tableau2[[#This Row],[Quantité]]*Tableau2[[#This Row],[Coût unitaire (Hors taxes)]]</f>
        <v>402</v>
      </c>
      <c r="J107" s="11">
        <v>10</v>
      </c>
      <c r="K107" s="11">
        <v>14</v>
      </c>
      <c r="L107" s="27" t="s">
        <v>228</v>
      </c>
    </row>
    <row r="108" spans="1:12" s="21" customFormat="1" ht="42.75" x14ac:dyDescent="0.25">
      <c r="A108" s="19">
        <v>5367</v>
      </c>
      <c r="B108" s="11" t="s">
        <v>42</v>
      </c>
      <c r="C108" s="11">
        <v>2</v>
      </c>
      <c r="D108" s="11" t="s">
        <v>122</v>
      </c>
      <c r="E108" s="20" t="s">
        <v>226</v>
      </c>
      <c r="F108" s="20" t="s">
        <v>230</v>
      </c>
      <c r="G108" s="11">
        <v>5</v>
      </c>
      <c r="H108" s="12">
        <v>125</v>
      </c>
      <c r="I108" s="12">
        <f>Tableau2[[#This Row],[Quantité]]*Tableau2[[#This Row],[Coût unitaire (Hors taxes)]]</f>
        <v>625</v>
      </c>
      <c r="J108" s="11">
        <v>10</v>
      </c>
      <c r="K108" s="11">
        <v>14</v>
      </c>
      <c r="L108" s="27" t="s">
        <v>228</v>
      </c>
    </row>
    <row r="109" spans="1:12" s="21" customFormat="1" ht="42.75" x14ac:dyDescent="0.25">
      <c r="A109" s="19">
        <v>5367</v>
      </c>
      <c r="B109" s="11" t="s">
        <v>42</v>
      </c>
      <c r="C109" s="11">
        <v>2</v>
      </c>
      <c r="D109" s="11" t="s">
        <v>122</v>
      </c>
      <c r="E109" s="20" t="s">
        <v>226</v>
      </c>
      <c r="F109" s="20" t="s">
        <v>231</v>
      </c>
      <c r="G109" s="11">
        <v>5</v>
      </c>
      <c r="H109" s="12">
        <v>120</v>
      </c>
      <c r="I109" s="12">
        <f>Tableau2[[#This Row],[Quantité]]*Tableau2[[#This Row],[Coût unitaire (Hors taxes)]]</f>
        <v>600</v>
      </c>
      <c r="J109" s="11">
        <v>10</v>
      </c>
      <c r="K109" s="11">
        <v>14</v>
      </c>
      <c r="L109" s="27" t="s">
        <v>228</v>
      </c>
    </row>
    <row r="110" spans="1:12" s="21" customFormat="1" ht="42.75" x14ac:dyDescent="0.25">
      <c r="A110" s="19">
        <v>5367</v>
      </c>
      <c r="B110" s="11" t="s">
        <v>42</v>
      </c>
      <c r="C110" s="11">
        <v>2</v>
      </c>
      <c r="D110" s="11" t="s">
        <v>122</v>
      </c>
      <c r="E110" s="20" t="s">
        <v>226</v>
      </c>
      <c r="F110" s="20" t="s">
        <v>232</v>
      </c>
      <c r="G110" s="11">
        <v>5</v>
      </c>
      <c r="H110" s="12">
        <v>200</v>
      </c>
      <c r="I110" s="12">
        <f>Tableau2[[#This Row],[Quantité]]*Tableau2[[#This Row],[Coût unitaire (Hors taxes)]]</f>
        <v>1000</v>
      </c>
      <c r="J110" s="11">
        <v>10</v>
      </c>
      <c r="K110" s="11">
        <v>14</v>
      </c>
      <c r="L110" s="27" t="s">
        <v>228</v>
      </c>
    </row>
    <row r="111" spans="1:12" s="21" customFormat="1" ht="42.75" x14ac:dyDescent="0.25">
      <c r="A111" s="19">
        <v>5367</v>
      </c>
      <c r="B111" s="11" t="s">
        <v>42</v>
      </c>
      <c r="C111" s="11">
        <v>2</v>
      </c>
      <c r="D111" s="11" t="s">
        <v>122</v>
      </c>
      <c r="E111" s="20" t="s">
        <v>226</v>
      </c>
      <c r="F111" s="20" t="s">
        <v>233</v>
      </c>
      <c r="G111" s="11">
        <v>5</v>
      </c>
      <c r="H111" s="12">
        <v>200</v>
      </c>
      <c r="I111" s="12">
        <f>Tableau2[[#This Row],[Quantité]]*Tableau2[[#This Row],[Coût unitaire (Hors taxes)]]</f>
        <v>1000</v>
      </c>
      <c r="J111" s="11">
        <v>10</v>
      </c>
      <c r="K111" s="11">
        <v>14</v>
      </c>
      <c r="L111" s="27" t="s">
        <v>228</v>
      </c>
    </row>
    <row r="112" spans="1:12" s="21" customFormat="1" ht="42.75" x14ac:dyDescent="0.25">
      <c r="A112" s="19">
        <v>5367</v>
      </c>
      <c r="B112" s="11" t="s">
        <v>42</v>
      </c>
      <c r="C112" s="11">
        <v>2</v>
      </c>
      <c r="D112" s="11" t="s">
        <v>122</v>
      </c>
      <c r="E112" s="20" t="s">
        <v>226</v>
      </c>
      <c r="F112" s="20" t="s">
        <v>234</v>
      </c>
      <c r="G112" s="11">
        <v>5</v>
      </c>
      <c r="H112" s="12">
        <v>250</v>
      </c>
      <c r="I112" s="12">
        <f>Tableau2[[#This Row],[Quantité]]*Tableau2[[#This Row],[Coût unitaire (Hors taxes)]]</f>
        <v>1250</v>
      </c>
      <c r="J112" s="11">
        <v>10</v>
      </c>
      <c r="K112" s="11">
        <v>14</v>
      </c>
      <c r="L112" s="27" t="s">
        <v>228</v>
      </c>
    </row>
    <row r="113" spans="1:12" s="21" customFormat="1" ht="42.75" x14ac:dyDescent="0.25">
      <c r="A113" s="19">
        <v>5367</v>
      </c>
      <c r="B113" s="11" t="s">
        <v>42</v>
      </c>
      <c r="C113" s="11">
        <v>2</v>
      </c>
      <c r="D113" s="11" t="s">
        <v>122</v>
      </c>
      <c r="E113" s="20" t="s">
        <v>226</v>
      </c>
      <c r="F113" s="20" t="s">
        <v>235</v>
      </c>
      <c r="G113" s="11">
        <v>5</v>
      </c>
      <c r="H113" s="12">
        <v>50</v>
      </c>
      <c r="I113" s="12">
        <f>Tableau2[[#This Row],[Quantité]]*Tableau2[[#This Row],[Coût unitaire (Hors taxes)]]</f>
        <v>250</v>
      </c>
      <c r="J113" s="11">
        <v>8</v>
      </c>
      <c r="K113" s="11">
        <v>14</v>
      </c>
      <c r="L113" s="27" t="s">
        <v>228</v>
      </c>
    </row>
    <row r="114" spans="1:12" s="21" customFormat="1" ht="42.75" x14ac:dyDescent="0.25">
      <c r="A114" s="19">
        <v>5367</v>
      </c>
      <c r="B114" s="11" t="s">
        <v>42</v>
      </c>
      <c r="C114" s="11">
        <v>2</v>
      </c>
      <c r="D114" s="11" t="s">
        <v>122</v>
      </c>
      <c r="E114" s="20" t="s">
        <v>226</v>
      </c>
      <c r="F114" s="20" t="s">
        <v>236</v>
      </c>
      <c r="G114" s="11">
        <v>5</v>
      </c>
      <c r="H114" s="12">
        <v>120</v>
      </c>
      <c r="I114" s="12">
        <f>Tableau2[[#This Row],[Quantité]]*Tableau2[[#This Row],[Coût unitaire (Hors taxes)]]</f>
        <v>600</v>
      </c>
      <c r="J114" s="11">
        <v>8</v>
      </c>
      <c r="K114" s="11">
        <v>14</v>
      </c>
      <c r="L114" s="27" t="s">
        <v>228</v>
      </c>
    </row>
    <row r="115" spans="1:12" s="21" customFormat="1" ht="42.75" x14ac:dyDescent="0.25">
      <c r="A115" s="19">
        <v>5367</v>
      </c>
      <c r="B115" s="11" t="s">
        <v>42</v>
      </c>
      <c r="C115" s="11">
        <v>2</v>
      </c>
      <c r="D115" s="11" t="s">
        <v>122</v>
      </c>
      <c r="E115" s="20" t="s">
        <v>25</v>
      </c>
      <c r="F115" s="20" t="s">
        <v>19</v>
      </c>
      <c r="G115" s="11">
        <v>2</v>
      </c>
      <c r="H115" s="12">
        <v>17.989999999999998</v>
      </c>
      <c r="I115" s="12">
        <f>Tableau2[[#This Row],[Quantité]]*Tableau2[[#This Row],[Coût unitaire (Hors taxes)]]</f>
        <v>35.979999999999997</v>
      </c>
      <c r="J115" s="11">
        <v>5</v>
      </c>
      <c r="K115" s="11"/>
      <c r="L115" s="27" t="s">
        <v>59</v>
      </c>
    </row>
    <row r="116" spans="1:12" s="21" customFormat="1" ht="57" customHeight="1" x14ac:dyDescent="0.25">
      <c r="A116" s="19">
        <v>5367</v>
      </c>
      <c r="B116" s="11" t="s">
        <v>42</v>
      </c>
      <c r="C116" s="11">
        <v>2</v>
      </c>
      <c r="D116" s="11" t="s">
        <v>122</v>
      </c>
      <c r="E116" s="20" t="s">
        <v>237</v>
      </c>
      <c r="F116" s="20" t="s">
        <v>238</v>
      </c>
      <c r="G116" s="11">
        <v>6</v>
      </c>
      <c r="H116" s="12">
        <v>100</v>
      </c>
      <c r="I116" s="12">
        <f>Tableau2[[#This Row],[Quantité]]*Tableau2[[#This Row],[Coût unitaire (Hors taxes)]]</f>
        <v>600</v>
      </c>
      <c r="J116" s="11">
        <v>12</v>
      </c>
      <c r="K116" s="11">
        <v>5</v>
      </c>
      <c r="L116" s="27" t="s">
        <v>87</v>
      </c>
    </row>
    <row r="117" spans="1:12" s="21" customFormat="1" ht="42.75" x14ac:dyDescent="0.25">
      <c r="A117" s="19">
        <v>5367</v>
      </c>
      <c r="B117" s="11" t="s">
        <v>42</v>
      </c>
      <c r="C117" s="11">
        <v>2</v>
      </c>
      <c r="D117" s="11" t="s">
        <v>122</v>
      </c>
      <c r="E117" s="20" t="s">
        <v>237</v>
      </c>
      <c r="F117" s="20" t="s">
        <v>239</v>
      </c>
      <c r="G117" s="11">
        <v>6</v>
      </c>
      <c r="H117" s="12">
        <v>36</v>
      </c>
      <c r="I117" s="12">
        <f>Tableau2[[#This Row],[Quantité]]*Tableau2[[#This Row],[Coût unitaire (Hors taxes)]]</f>
        <v>216</v>
      </c>
      <c r="J117" s="11">
        <v>10</v>
      </c>
      <c r="K117" s="11">
        <v>5</v>
      </c>
      <c r="L117" s="27" t="s">
        <v>240</v>
      </c>
    </row>
    <row r="118" spans="1:12" s="21" customFormat="1" ht="42.75" x14ac:dyDescent="0.25">
      <c r="A118" s="19">
        <v>5367</v>
      </c>
      <c r="B118" s="11" t="s">
        <v>42</v>
      </c>
      <c r="C118" s="11">
        <v>2</v>
      </c>
      <c r="D118" s="11" t="s">
        <v>122</v>
      </c>
      <c r="E118" s="20" t="s">
        <v>241</v>
      </c>
      <c r="F118" s="20" t="s">
        <v>242</v>
      </c>
      <c r="G118" s="11">
        <v>2</v>
      </c>
      <c r="H118" s="12">
        <v>20</v>
      </c>
      <c r="I118" s="12">
        <f>Tableau2[[#This Row],[Quantité]]*Tableau2[[#This Row],[Coût unitaire (Hors taxes)]]</f>
        <v>40</v>
      </c>
      <c r="J118" s="11">
        <v>10</v>
      </c>
      <c r="K118" s="11" t="s">
        <v>243</v>
      </c>
      <c r="L118" s="27" t="s">
        <v>59</v>
      </c>
    </row>
    <row r="119" spans="1:12" s="21" customFormat="1" ht="42.75" x14ac:dyDescent="0.25">
      <c r="A119" s="19">
        <v>5367</v>
      </c>
      <c r="B119" s="11" t="s">
        <v>42</v>
      </c>
      <c r="C119" s="11">
        <v>2</v>
      </c>
      <c r="D119" s="11" t="s">
        <v>122</v>
      </c>
      <c r="E119" s="20" t="s">
        <v>244</v>
      </c>
      <c r="F119" s="20" t="s">
        <v>245</v>
      </c>
      <c r="G119" s="11">
        <v>10</v>
      </c>
      <c r="H119" s="12">
        <v>100</v>
      </c>
      <c r="I119" s="12">
        <f>Tableau2[[#This Row],[Quantité]]*Tableau2[[#This Row],[Coût unitaire (Hors taxes)]]</f>
        <v>1000</v>
      </c>
      <c r="J119" s="11">
        <v>25</v>
      </c>
      <c r="K119" s="11"/>
      <c r="L119" s="27" t="s">
        <v>175</v>
      </c>
    </row>
    <row r="120" spans="1:12" s="21" customFormat="1" ht="57" x14ac:dyDescent="0.25">
      <c r="A120" s="19">
        <v>5367</v>
      </c>
      <c r="B120" s="11" t="s">
        <v>42</v>
      </c>
      <c r="C120" s="11">
        <v>2</v>
      </c>
      <c r="D120" s="11" t="s">
        <v>122</v>
      </c>
      <c r="E120" s="20" t="s">
        <v>246</v>
      </c>
      <c r="F120" s="20" t="s">
        <v>247</v>
      </c>
      <c r="G120" s="11">
        <v>2</v>
      </c>
      <c r="H120" s="12">
        <v>134</v>
      </c>
      <c r="I120" s="12">
        <f>Tableau2[[#This Row],[Quantité]]*Tableau2[[#This Row],[Coût unitaire (Hors taxes)]]</f>
        <v>268</v>
      </c>
      <c r="J120" s="11">
        <v>10</v>
      </c>
      <c r="K120" s="11"/>
      <c r="L120" s="27" t="s">
        <v>188</v>
      </c>
    </row>
    <row r="121" spans="1:12" s="21" customFormat="1" ht="42.75" x14ac:dyDescent="0.25">
      <c r="A121" s="19">
        <v>5367</v>
      </c>
      <c r="B121" s="11" t="s">
        <v>42</v>
      </c>
      <c r="C121" s="11">
        <v>2</v>
      </c>
      <c r="D121" s="11" t="s">
        <v>122</v>
      </c>
      <c r="E121" s="20" t="s">
        <v>246</v>
      </c>
      <c r="F121" s="20" t="s">
        <v>248</v>
      </c>
      <c r="G121" s="11">
        <v>4</v>
      </c>
      <c r="H121" s="12">
        <v>100</v>
      </c>
      <c r="I121" s="12">
        <f>Tableau2[[#This Row],[Quantité]]*Tableau2[[#This Row],[Coût unitaire (Hors taxes)]]</f>
        <v>400</v>
      </c>
      <c r="J121" s="11">
        <v>4</v>
      </c>
      <c r="K121" s="11">
        <v>16.239999999999998</v>
      </c>
      <c r="L121" s="27"/>
    </row>
    <row r="122" spans="1:12" s="21" customFormat="1" ht="57" x14ac:dyDescent="0.25">
      <c r="A122" s="19">
        <v>5367</v>
      </c>
      <c r="B122" s="11" t="s">
        <v>42</v>
      </c>
      <c r="C122" s="11">
        <v>2</v>
      </c>
      <c r="D122" s="11" t="s">
        <v>122</v>
      </c>
      <c r="E122" s="20" t="s">
        <v>246</v>
      </c>
      <c r="F122" s="20" t="s">
        <v>249</v>
      </c>
      <c r="G122" s="11">
        <v>1</v>
      </c>
      <c r="H122" s="12">
        <v>690</v>
      </c>
      <c r="I122" s="12">
        <f>Tableau2[[#This Row],[Quantité]]*Tableau2[[#This Row],[Coût unitaire (Hors taxes)]]</f>
        <v>690</v>
      </c>
      <c r="J122" s="11">
        <v>15</v>
      </c>
      <c r="K122" s="11"/>
      <c r="L122" s="27" t="s">
        <v>188</v>
      </c>
    </row>
    <row r="123" spans="1:12" s="21" customFormat="1" ht="42.75" x14ac:dyDescent="0.25">
      <c r="A123" s="19">
        <v>5367</v>
      </c>
      <c r="B123" s="11" t="s">
        <v>42</v>
      </c>
      <c r="C123" s="11">
        <v>2</v>
      </c>
      <c r="D123" s="11" t="s">
        <v>122</v>
      </c>
      <c r="E123" s="20" t="s">
        <v>246</v>
      </c>
      <c r="F123" s="20" t="s">
        <v>250</v>
      </c>
      <c r="G123" s="11">
        <v>6</v>
      </c>
      <c r="H123" s="12">
        <v>65</v>
      </c>
      <c r="I123" s="12">
        <f>Tableau2[[#This Row],[Quantité]]*Tableau2[[#This Row],[Coût unitaire (Hors taxes)]]</f>
        <v>390</v>
      </c>
      <c r="J123" s="11">
        <v>10</v>
      </c>
      <c r="K123" s="11"/>
      <c r="L123" s="27" t="s">
        <v>188</v>
      </c>
    </row>
    <row r="124" spans="1:12" s="21" customFormat="1" ht="71.25" x14ac:dyDescent="0.25">
      <c r="A124" s="19">
        <v>5367</v>
      </c>
      <c r="B124" s="11" t="s">
        <v>42</v>
      </c>
      <c r="C124" s="11">
        <v>2</v>
      </c>
      <c r="D124" s="11" t="s">
        <v>122</v>
      </c>
      <c r="E124" s="20" t="s">
        <v>73</v>
      </c>
      <c r="F124" s="20" t="s">
        <v>251</v>
      </c>
      <c r="G124" s="11">
        <v>1</v>
      </c>
      <c r="H124" s="12">
        <v>135</v>
      </c>
      <c r="I124" s="12">
        <f>Tableau2[[#This Row],[Quantité]]*Tableau2[[#This Row],[Coût unitaire (Hors taxes)]]</f>
        <v>135</v>
      </c>
      <c r="J124" s="11">
        <v>25</v>
      </c>
      <c r="K124" s="11"/>
      <c r="L124" s="27" t="s">
        <v>89</v>
      </c>
    </row>
    <row r="125" spans="1:12" s="21" customFormat="1" ht="42.75" x14ac:dyDescent="0.25">
      <c r="A125" s="19">
        <v>5367</v>
      </c>
      <c r="B125" s="11" t="s">
        <v>42</v>
      </c>
      <c r="C125" s="11">
        <v>2</v>
      </c>
      <c r="D125" s="11" t="s">
        <v>122</v>
      </c>
      <c r="E125" s="20" t="s">
        <v>73</v>
      </c>
      <c r="F125" s="20" t="s">
        <v>252</v>
      </c>
      <c r="G125" s="11">
        <v>2</v>
      </c>
      <c r="H125" s="12">
        <v>382</v>
      </c>
      <c r="I125" s="12">
        <f>Tableau2[[#This Row],[Quantité]]*Tableau2[[#This Row],[Coût unitaire (Hors taxes)]]</f>
        <v>764</v>
      </c>
      <c r="J125" s="11">
        <v>20</v>
      </c>
      <c r="K125" s="11" t="s">
        <v>253</v>
      </c>
      <c r="L125" s="27" t="s">
        <v>89</v>
      </c>
    </row>
    <row r="126" spans="1:12" s="21" customFormat="1" ht="42.75" x14ac:dyDescent="0.25">
      <c r="A126" s="19">
        <v>5367</v>
      </c>
      <c r="B126" s="11" t="s">
        <v>42</v>
      </c>
      <c r="C126" s="11">
        <v>2</v>
      </c>
      <c r="D126" s="11" t="s">
        <v>122</v>
      </c>
      <c r="E126" s="20" t="s">
        <v>254</v>
      </c>
      <c r="F126" s="20" t="s">
        <v>255</v>
      </c>
      <c r="G126" s="11">
        <v>2</v>
      </c>
      <c r="H126" s="12">
        <v>22</v>
      </c>
      <c r="I126" s="12">
        <f>Tableau2[[#This Row],[Quantité]]*Tableau2[[#This Row],[Coût unitaire (Hors taxes)]]</f>
        <v>44</v>
      </c>
      <c r="J126" s="11">
        <v>7</v>
      </c>
      <c r="K126" s="11"/>
      <c r="L126" s="27" t="s">
        <v>59</v>
      </c>
    </row>
    <row r="127" spans="1:12" s="21" customFormat="1" ht="42.75" x14ac:dyDescent="0.25">
      <c r="A127" s="19">
        <v>5367</v>
      </c>
      <c r="B127" s="11" t="s">
        <v>42</v>
      </c>
      <c r="C127" s="11">
        <v>2</v>
      </c>
      <c r="D127" s="11" t="s">
        <v>122</v>
      </c>
      <c r="E127" s="20" t="s">
        <v>256</v>
      </c>
      <c r="F127" s="20" t="s">
        <v>257</v>
      </c>
      <c r="G127" s="11">
        <v>2</v>
      </c>
      <c r="H127" s="12">
        <v>24</v>
      </c>
      <c r="I127" s="12">
        <f>Tableau2[[#This Row],[Quantité]]*Tableau2[[#This Row],[Coût unitaire (Hors taxes)]]</f>
        <v>48</v>
      </c>
      <c r="J127" s="11">
        <v>7</v>
      </c>
      <c r="K127" s="11"/>
      <c r="L127" s="27" t="s">
        <v>59</v>
      </c>
    </row>
    <row r="128" spans="1:12" s="21" customFormat="1" ht="42.75" x14ac:dyDescent="0.25">
      <c r="A128" s="19">
        <v>5367</v>
      </c>
      <c r="B128" s="11" t="s">
        <v>42</v>
      </c>
      <c r="C128" s="11">
        <v>2</v>
      </c>
      <c r="D128" s="11" t="s">
        <v>122</v>
      </c>
      <c r="E128" s="20" t="s">
        <v>258</v>
      </c>
      <c r="F128" s="20" t="s">
        <v>259</v>
      </c>
      <c r="G128" s="11">
        <v>1</v>
      </c>
      <c r="H128" s="12">
        <v>50</v>
      </c>
      <c r="I128" s="12">
        <f>Tableau2[[#This Row],[Quantité]]*Tableau2[[#This Row],[Coût unitaire (Hors taxes)]]</f>
        <v>50</v>
      </c>
      <c r="J128" s="11">
        <v>10</v>
      </c>
      <c r="K128" s="11" t="s">
        <v>260</v>
      </c>
      <c r="L128" s="27" t="s">
        <v>59</v>
      </c>
    </row>
    <row r="129" spans="1:12" s="21" customFormat="1" ht="57" x14ac:dyDescent="0.25">
      <c r="A129" s="19">
        <v>5367</v>
      </c>
      <c r="B129" s="11" t="s">
        <v>42</v>
      </c>
      <c r="C129" s="11">
        <v>2</v>
      </c>
      <c r="D129" s="11" t="s">
        <v>122</v>
      </c>
      <c r="E129" s="20" t="s">
        <v>258</v>
      </c>
      <c r="F129" s="20" t="s">
        <v>261</v>
      </c>
      <c r="G129" s="11">
        <v>1</v>
      </c>
      <c r="H129" s="12">
        <v>1600</v>
      </c>
      <c r="I129" s="12">
        <f>Tableau2[[#This Row],[Quantité]]*Tableau2[[#This Row],[Coût unitaire (Hors taxes)]]</f>
        <v>1600</v>
      </c>
      <c r="J129" s="11">
        <v>20</v>
      </c>
      <c r="K129" s="11" t="s">
        <v>262</v>
      </c>
      <c r="L129" s="27" t="s">
        <v>37</v>
      </c>
    </row>
    <row r="130" spans="1:12" s="21" customFormat="1" ht="42.75" x14ac:dyDescent="0.25">
      <c r="A130" s="19">
        <v>5367</v>
      </c>
      <c r="B130" s="11" t="s">
        <v>42</v>
      </c>
      <c r="C130" s="11">
        <v>2</v>
      </c>
      <c r="D130" s="11" t="s">
        <v>122</v>
      </c>
      <c r="E130" s="20" t="s">
        <v>263</v>
      </c>
      <c r="F130" s="20" t="s">
        <v>264</v>
      </c>
      <c r="G130" s="11">
        <v>2</v>
      </c>
      <c r="H130" s="12">
        <v>4500</v>
      </c>
      <c r="I130" s="12">
        <f>Tableau2[[#This Row],[Quantité]]*Tableau2[[#This Row],[Coût unitaire (Hors taxes)]]</f>
        <v>9000</v>
      </c>
      <c r="J130" s="11">
        <v>8</v>
      </c>
      <c r="K130" s="11">
        <v>6</v>
      </c>
      <c r="L130" s="27"/>
    </row>
    <row r="131" spans="1:12" s="21" customFormat="1" ht="42.75" x14ac:dyDescent="0.25">
      <c r="A131" s="19">
        <v>5367</v>
      </c>
      <c r="B131" s="11" t="s">
        <v>42</v>
      </c>
      <c r="C131" s="11">
        <v>2</v>
      </c>
      <c r="D131" s="11" t="s">
        <v>122</v>
      </c>
      <c r="E131" s="20" t="s">
        <v>265</v>
      </c>
      <c r="F131" s="20" t="s">
        <v>266</v>
      </c>
      <c r="G131" s="11">
        <v>2</v>
      </c>
      <c r="H131" s="12">
        <v>28</v>
      </c>
      <c r="I131" s="12">
        <f>Tableau2[[#This Row],[Quantité]]*Tableau2[[#This Row],[Coût unitaire (Hors taxes)]]</f>
        <v>56</v>
      </c>
      <c r="J131" s="11">
        <v>20</v>
      </c>
      <c r="K131" s="11">
        <v>10</v>
      </c>
      <c r="L131" s="27" t="s">
        <v>59</v>
      </c>
    </row>
    <row r="132" spans="1:12" s="21" customFormat="1" ht="42.75" x14ac:dyDescent="0.25">
      <c r="A132" s="19">
        <v>5367</v>
      </c>
      <c r="B132" s="11" t="s">
        <v>42</v>
      </c>
      <c r="C132" s="11">
        <v>2</v>
      </c>
      <c r="D132" s="11" t="s">
        <v>122</v>
      </c>
      <c r="E132" s="20" t="s">
        <v>265</v>
      </c>
      <c r="F132" s="20" t="s">
        <v>267</v>
      </c>
      <c r="G132" s="11">
        <v>4</v>
      </c>
      <c r="H132" s="12">
        <v>10</v>
      </c>
      <c r="I132" s="12">
        <f>Tableau2[[#This Row],[Quantité]]*Tableau2[[#This Row],[Coût unitaire (Hors taxes)]]</f>
        <v>40</v>
      </c>
      <c r="J132" s="11">
        <v>10</v>
      </c>
      <c r="K132" s="11">
        <v>10</v>
      </c>
      <c r="L132" s="27" t="s">
        <v>59</v>
      </c>
    </row>
    <row r="133" spans="1:12" s="21" customFormat="1" ht="57" x14ac:dyDescent="0.25">
      <c r="A133" s="19">
        <v>5367</v>
      </c>
      <c r="B133" s="11" t="s">
        <v>42</v>
      </c>
      <c r="C133" s="11">
        <v>2</v>
      </c>
      <c r="D133" s="11" t="s">
        <v>122</v>
      </c>
      <c r="E133" s="20" t="s">
        <v>268</v>
      </c>
      <c r="F133" s="20" t="s">
        <v>269</v>
      </c>
      <c r="G133" s="11">
        <v>2</v>
      </c>
      <c r="H133" s="12">
        <v>45</v>
      </c>
      <c r="I133" s="12">
        <f>Tableau2[[#This Row],[Quantité]]*Tableau2[[#This Row],[Coût unitaire (Hors taxes)]]</f>
        <v>90</v>
      </c>
      <c r="J133" s="11">
        <v>10</v>
      </c>
      <c r="K133" s="11">
        <v>4</v>
      </c>
      <c r="L133" s="27" t="s">
        <v>59</v>
      </c>
    </row>
    <row r="134" spans="1:12" s="21" customFormat="1" ht="42.75" x14ac:dyDescent="0.25">
      <c r="A134" s="19">
        <v>5367</v>
      </c>
      <c r="B134" s="11" t="s">
        <v>42</v>
      </c>
      <c r="C134" s="11">
        <v>2</v>
      </c>
      <c r="D134" s="11" t="s">
        <v>122</v>
      </c>
      <c r="E134" s="20" t="s">
        <v>268</v>
      </c>
      <c r="F134" s="20" t="s">
        <v>270</v>
      </c>
      <c r="G134" s="11">
        <v>4</v>
      </c>
      <c r="H134" s="12">
        <v>18</v>
      </c>
      <c r="I134" s="12">
        <f>Tableau2[[#This Row],[Quantité]]*Tableau2[[#This Row],[Coût unitaire (Hors taxes)]]</f>
        <v>72</v>
      </c>
      <c r="J134" s="11">
        <v>13</v>
      </c>
      <c r="K134" s="11">
        <v>4</v>
      </c>
      <c r="L134" s="27" t="s">
        <v>59</v>
      </c>
    </row>
    <row r="135" spans="1:12" s="21" customFormat="1" ht="42.75" x14ac:dyDescent="0.25">
      <c r="A135" s="19">
        <v>5367</v>
      </c>
      <c r="B135" s="11" t="s">
        <v>42</v>
      </c>
      <c r="C135" s="11">
        <v>2</v>
      </c>
      <c r="D135" s="11" t="s">
        <v>122</v>
      </c>
      <c r="E135" s="20" t="s">
        <v>268</v>
      </c>
      <c r="F135" s="20" t="s">
        <v>271</v>
      </c>
      <c r="G135" s="11">
        <v>1</v>
      </c>
      <c r="H135" s="12">
        <v>17</v>
      </c>
      <c r="I135" s="12">
        <f>Tableau2[[#This Row],[Quantité]]*Tableau2[[#This Row],[Coût unitaire (Hors taxes)]]</f>
        <v>17</v>
      </c>
      <c r="J135" s="11">
        <v>10</v>
      </c>
      <c r="K135" s="11">
        <v>4</v>
      </c>
      <c r="L135" s="27" t="s">
        <v>59</v>
      </c>
    </row>
    <row r="136" spans="1:12" s="21" customFormat="1" ht="42.75" x14ac:dyDescent="0.25">
      <c r="A136" s="19">
        <v>5367</v>
      </c>
      <c r="B136" s="11" t="s">
        <v>42</v>
      </c>
      <c r="C136" s="11">
        <v>2</v>
      </c>
      <c r="D136" s="11" t="s">
        <v>122</v>
      </c>
      <c r="E136" s="20" t="s">
        <v>268</v>
      </c>
      <c r="F136" s="20" t="s">
        <v>272</v>
      </c>
      <c r="G136" s="11">
        <v>1</v>
      </c>
      <c r="H136" s="12">
        <v>46</v>
      </c>
      <c r="I136" s="12">
        <f>Tableau2[[#This Row],[Quantité]]*Tableau2[[#This Row],[Coût unitaire (Hors taxes)]]</f>
        <v>46</v>
      </c>
      <c r="J136" s="11">
        <v>10</v>
      </c>
      <c r="K136" s="11">
        <v>4</v>
      </c>
      <c r="L136" s="27" t="s">
        <v>59</v>
      </c>
    </row>
    <row r="137" spans="1:12" s="21" customFormat="1" ht="42.75" x14ac:dyDescent="0.25">
      <c r="A137" s="19">
        <v>5367</v>
      </c>
      <c r="B137" s="11" t="s">
        <v>42</v>
      </c>
      <c r="C137" s="11">
        <v>2</v>
      </c>
      <c r="D137" s="11" t="s">
        <v>122</v>
      </c>
      <c r="E137" s="20" t="s">
        <v>273</v>
      </c>
      <c r="F137" s="20" t="s">
        <v>274</v>
      </c>
      <c r="G137" s="11">
        <v>1</v>
      </c>
      <c r="H137" s="12">
        <v>35</v>
      </c>
      <c r="I137" s="12">
        <f>Tableau2[[#This Row],[Quantité]]*Tableau2[[#This Row],[Coût unitaire (Hors taxes)]]</f>
        <v>35</v>
      </c>
      <c r="J137" s="11">
        <v>15</v>
      </c>
      <c r="K137" s="11"/>
      <c r="L137" s="27" t="s">
        <v>59</v>
      </c>
    </row>
    <row r="138" spans="1:12" s="21" customFormat="1" ht="42.75" x14ac:dyDescent="0.25">
      <c r="A138" s="19">
        <v>5367</v>
      </c>
      <c r="B138" s="11" t="s">
        <v>42</v>
      </c>
      <c r="C138" s="11">
        <v>2</v>
      </c>
      <c r="D138" s="11" t="s">
        <v>122</v>
      </c>
      <c r="E138" s="20" t="s">
        <v>273</v>
      </c>
      <c r="F138" s="20" t="s">
        <v>275</v>
      </c>
      <c r="G138" s="11">
        <v>1</v>
      </c>
      <c r="H138" s="12">
        <v>82</v>
      </c>
      <c r="I138" s="12">
        <f>Tableau2[[#This Row],[Quantité]]*Tableau2[[#This Row],[Coût unitaire (Hors taxes)]]</f>
        <v>82</v>
      </c>
      <c r="J138" s="11">
        <v>15</v>
      </c>
      <c r="K138" s="11"/>
      <c r="L138" s="27" t="s">
        <v>59</v>
      </c>
    </row>
    <row r="139" spans="1:12" s="21" customFormat="1" ht="42.75" x14ac:dyDescent="0.25">
      <c r="A139" s="19">
        <v>5367</v>
      </c>
      <c r="B139" s="11" t="s">
        <v>42</v>
      </c>
      <c r="C139" s="11">
        <v>2</v>
      </c>
      <c r="D139" s="11" t="s">
        <v>122</v>
      </c>
      <c r="E139" s="20" t="s">
        <v>273</v>
      </c>
      <c r="F139" s="20" t="s">
        <v>276</v>
      </c>
      <c r="G139" s="11">
        <v>1</v>
      </c>
      <c r="H139" s="12">
        <v>31</v>
      </c>
      <c r="I139" s="12">
        <f>Tableau2[[#This Row],[Quantité]]*Tableau2[[#This Row],[Coût unitaire (Hors taxes)]]</f>
        <v>31</v>
      </c>
      <c r="J139" s="11">
        <v>10</v>
      </c>
      <c r="K139" s="11"/>
      <c r="L139" s="27" t="s">
        <v>59</v>
      </c>
    </row>
    <row r="140" spans="1:12" s="21" customFormat="1" ht="42.75" x14ac:dyDescent="0.25">
      <c r="A140" s="19">
        <v>5367</v>
      </c>
      <c r="B140" s="11" t="s">
        <v>42</v>
      </c>
      <c r="C140" s="11">
        <v>2</v>
      </c>
      <c r="D140" s="11" t="s">
        <v>122</v>
      </c>
      <c r="E140" s="20" t="s">
        <v>273</v>
      </c>
      <c r="F140" s="20" t="s">
        <v>277</v>
      </c>
      <c r="G140" s="11">
        <v>4</v>
      </c>
      <c r="H140" s="12">
        <v>275</v>
      </c>
      <c r="I140" s="12">
        <f>Tableau2[[#This Row],[Quantité]]*Tableau2[[#This Row],[Coût unitaire (Hors taxes)]]</f>
        <v>1100</v>
      </c>
      <c r="J140" s="11">
        <v>15</v>
      </c>
      <c r="K140" s="11"/>
      <c r="L140" s="27" t="s">
        <v>59</v>
      </c>
    </row>
    <row r="141" spans="1:12" s="21" customFormat="1" ht="42.75" x14ac:dyDescent="0.25">
      <c r="A141" s="19">
        <v>5367</v>
      </c>
      <c r="B141" s="11" t="s">
        <v>42</v>
      </c>
      <c r="C141" s="11">
        <v>2</v>
      </c>
      <c r="D141" s="11" t="s">
        <v>122</v>
      </c>
      <c r="E141" s="20" t="s">
        <v>273</v>
      </c>
      <c r="F141" s="20" t="s">
        <v>278</v>
      </c>
      <c r="G141" s="11">
        <v>6</v>
      </c>
      <c r="H141" s="12">
        <v>275</v>
      </c>
      <c r="I141" s="12">
        <f>Tableau2[[#This Row],[Quantité]]*Tableau2[[#This Row],[Coût unitaire (Hors taxes)]]</f>
        <v>1650</v>
      </c>
      <c r="J141" s="11">
        <v>15</v>
      </c>
      <c r="K141" s="11"/>
      <c r="L141" s="27" t="s">
        <v>59</v>
      </c>
    </row>
    <row r="142" spans="1:12" s="21" customFormat="1" ht="42.75" x14ac:dyDescent="0.25">
      <c r="A142" s="19">
        <v>5367</v>
      </c>
      <c r="B142" s="11" t="s">
        <v>42</v>
      </c>
      <c r="C142" s="11">
        <v>2</v>
      </c>
      <c r="D142" s="11" t="s">
        <v>122</v>
      </c>
      <c r="E142" s="20" t="s">
        <v>273</v>
      </c>
      <c r="F142" s="20" t="s">
        <v>279</v>
      </c>
      <c r="G142" s="11">
        <v>4</v>
      </c>
      <c r="H142" s="12">
        <v>170</v>
      </c>
      <c r="I142" s="12">
        <f>Tableau2[[#This Row],[Quantité]]*Tableau2[[#This Row],[Coût unitaire (Hors taxes)]]</f>
        <v>680</v>
      </c>
      <c r="J142" s="11">
        <v>15</v>
      </c>
      <c r="K142" s="11"/>
      <c r="L142" s="27" t="s">
        <v>59</v>
      </c>
    </row>
    <row r="143" spans="1:12" s="21" customFormat="1" ht="42.75" x14ac:dyDescent="0.25">
      <c r="A143" s="19">
        <v>5367</v>
      </c>
      <c r="B143" s="11" t="s">
        <v>42</v>
      </c>
      <c r="C143" s="11">
        <v>2</v>
      </c>
      <c r="D143" s="11" t="s">
        <v>122</v>
      </c>
      <c r="E143" s="20" t="s">
        <v>273</v>
      </c>
      <c r="F143" s="20" t="s">
        <v>280</v>
      </c>
      <c r="G143" s="11">
        <v>2</v>
      </c>
      <c r="H143" s="12">
        <v>32</v>
      </c>
      <c r="I143" s="12">
        <f>Tableau2[[#This Row],[Quantité]]*Tableau2[[#This Row],[Coût unitaire (Hors taxes)]]</f>
        <v>64</v>
      </c>
      <c r="J143" s="11">
        <v>5</v>
      </c>
      <c r="K143" s="11"/>
      <c r="L143" s="27" t="s">
        <v>59</v>
      </c>
    </row>
    <row r="144" spans="1:12" s="21" customFormat="1" ht="42.75" x14ac:dyDescent="0.25">
      <c r="A144" s="19">
        <v>5367</v>
      </c>
      <c r="B144" s="11" t="s">
        <v>42</v>
      </c>
      <c r="C144" s="11">
        <v>2</v>
      </c>
      <c r="D144" s="11" t="s">
        <v>122</v>
      </c>
      <c r="E144" s="20" t="s">
        <v>273</v>
      </c>
      <c r="F144" s="20" t="s">
        <v>281</v>
      </c>
      <c r="G144" s="11">
        <v>1</v>
      </c>
      <c r="H144" s="12">
        <v>108</v>
      </c>
      <c r="I144" s="12">
        <f>Tableau2[[#This Row],[Quantité]]*Tableau2[[#This Row],[Coût unitaire (Hors taxes)]]</f>
        <v>108</v>
      </c>
      <c r="J144" s="11">
        <v>20</v>
      </c>
      <c r="K144" s="11"/>
      <c r="L144" s="27" t="s">
        <v>59</v>
      </c>
    </row>
    <row r="145" spans="1:12" s="21" customFormat="1" ht="42.75" x14ac:dyDescent="0.25">
      <c r="A145" s="19">
        <v>5367</v>
      </c>
      <c r="B145" s="11" t="s">
        <v>42</v>
      </c>
      <c r="C145" s="11">
        <v>2</v>
      </c>
      <c r="D145" s="11" t="s">
        <v>122</v>
      </c>
      <c r="E145" s="20" t="s">
        <v>273</v>
      </c>
      <c r="F145" s="20" t="s">
        <v>282</v>
      </c>
      <c r="G145" s="11">
        <v>1</v>
      </c>
      <c r="H145" s="12">
        <v>209</v>
      </c>
      <c r="I145" s="12">
        <f>Tableau2[[#This Row],[Quantité]]*Tableau2[[#This Row],[Coût unitaire (Hors taxes)]]</f>
        <v>209</v>
      </c>
      <c r="J145" s="11">
        <v>20</v>
      </c>
      <c r="K145" s="11"/>
      <c r="L145" s="27" t="s">
        <v>59</v>
      </c>
    </row>
    <row r="146" spans="1:12" s="21" customFormat="1" ht="42.75" x14ac:dyDescent="0.25">
      <c r="A146" s="19">
        <v>5367</v>
      </c>
      <c r="B146" s="11" t="s">
        <v>42</v>
      </c>
      <c r="C146" s="11">
        <v>2</v>
      </c>
      <c r="D146" s="11" t="s">
        <v>122</v>
      </c>
      <c r="E146" s="20" t="s">
        <v>273</v>
      </c>
      <c r="F146" s="20" t="s">
        <v>283</v>
      </c>
      <c r="G146" s="11">
        <v>4</v>
      </c>
      <c r="H146" s="12">
        <v>18</v>
      </c>
      <c r="I146" s="12">
        <f>Tableau2[[#This Row],[Quantité]]*Tableau2[[#This Row],[Coût unitaire (Hors taxes)]]</f>
        <v>72</v>
      </c>
      <c r="J146" s="11">
        <v>10</v>
      </c>
      <c r="K146" s="11"/>
      <c r="L146" s="27" t="s">
        <v>59</v>
      </c>
    </row>
    <row r="147" spans="1:12" s="21" customFormat="1" ht="42.75" x14ac:dyDescent="0.25">
      <c r="A147" s="19">
        <v>5367</v>
      </c>
      <c r="B147" s="11" t="s">
        <v>42</v>
      </c>
      <c r="C147" s="11">
        <v>2</v>
      </c>
      <c r="D147" s="11" t="s">
        <v>122</v>
      </c>
      <c r="E147" s="20" t="s">
        <v>273</v>
      </c>
      <c r="F147" s="20" t="s">
        <v>284</v>
      </c>
      <c r="G147" s="11">
        <v>1</v>
      </c>
      <c r="H147" s="12">
        <v>224</v>
      </c>
      <c r="I147" s="12">
        <f>Tableau2[[#This Row],[Quantité]]*Tableau2[[#This Row],[Coût unitaire (Hors taxes)]]</f>
        <v>224</v>
      </c>
      <c r="J147" s="11">
        <v>20</v>
      </c>
      <c r="K147" s="11"/>
      <c r="L147" s="27" t="s">
        <v>59</v>
      </c>
    </row>
    <row r="148" spans="1:12" s="21" customFormat="1" ht="42.75" x14ac:dyDescent="0.25">
      <c r="A148" s="19">
        <v>5367</v>
      </c>
      <c r="B148" s="11" t="s">
        <v>42</v>
      </c>
      <c r="C148" s="11">
        <v>2</v>
      </c>
      <c r="D148" s="11" t="s">
        <v>122</v>
      </c>
      <c r="E148" s="20" t="s">
        <v>273</v>
      </c>
      <c r="F148" s="20" t="s">
        <v>285</v>
      </c>
      <c r="G148" s="11">
        <v>1</v>
      </c>
      <c r="H148" s="12">
        <v>147</v>
      </c>
      <c r="I148" s="12">
        <f>Tableau2[[#This Row],[Quantité]]*Tableau2[[#This Row],[Coût unitaire (Hors taxes)]]</f>
        <v>147</v>
      </c>
      <c r="J148" s="11">
        <v>20</v>
      </c>
      <c r="K148" s="11"/>
      <c r="L148" s="27" t="s">
        <v>59</v>
      </c>
    </row>
    <row r="149" spans="1:12" s="21" customFormat="1" ht="42.75" x14ac:dyDescent="0.25">
      <c r="A149" s="19">
        <v>5367</v>
      </c>
      <c r="B149" s="11" t="s">
        <v>42</v>
      </c>
      <c r="C149" s="11">
        <v>2</v>
      </c>
      <c r="D149" s="11" t="s">
        <v>122</v>
      </c>
      <c r="E149" s="20" t="s">
        <v>273</v>
      </c>
      <c r="F149" s="20" t="s">
        <v>286</v>
      </c>
      <c r="G149" s="11">
        <v>2</v>
      </c>
      <c r="H149" s="12">
        <v>99</v>
      </c>
      <c r="I149" s="12">
        <f>Tableau2[[#This Row],[Quantité]]*Tableau2[[#This Row],[Coût unitaire (Hors taxes)]]</f>
        <v>198</v>
      </c>
      <c r="J149" s="11">
        <v>20</v>
      </c>
      <c r="K149" s="11"/>
      <c r="L149" s="27" t="s">
        <v>287</v>
      </c>
    </row>
    <row r="150" spans="1:12" s="21" customFormat="1" ht="42.75" x14ac:dyDescent="0.25">
      <c r="A150" s="19">
        <v>5367</v>
      </c>
      <c r="B150" s="11" t="s">
        <v>42</v>
      </c>
      <c r="C150" s="11">
        <v>2</v>
      </c>
      <c r="D150" s="11" t="s">
        <v>122</v>
      </c>
      <c r="E150" s="20" t="s">
        <v>273</v>
      </c>
      <c r="F150" s="20" t="s">
        <v>288</v>
      </c>
      <c r="G150" s="11">
        <v>1</v>
      </c>
      <c r="H150" s="12">
        <v>26</v>
      </c>
      <c r="I150" s="12">
        <f>Tableau2[[#This Row],[Quantité]]*Tableau2[[#This Row],[Coût unitaire (Hors taxes)]]</f>
        <v>26</v>
      </c>
      <c r="J150" s="11">
        <v>20</v>
      </c>
      <c r="K150" s="11"/>
      <c r="L150" s="27" t="s">
        <v>59</v>
      </c>
    </row>
    <row r="151" spans="1:12" s="21" customFormat="1" ht="42.75" x14ac:dyDescent="0.25">
      <c r="A151" s="19">
        <v>5367</v>
      </c>
      <c r="B151" s="11" t="s">
        <v>42</v>
      </c>
      <c r="C151" s="11">
        <v>2</v>
      </c>
      <c r="D151" s="11" t="s">
        <v>122</v>
      </c>
      <c r="E151" s="20" t="s">
        <v>273</v>
      </c>
      <c r="F151" s="20" t="s">
        <v>289</v>
      </c>
      <c r="G151" s="11">
        <v>1</v>
      </c>
      <c r="H151" s="12">
        <v>26</v>
      </c>
      <c r="I151" s="12">
        <f>Tableau2[[#This Row],[Quantité]]*Tableau2[[#This Row],[Coût unitaire (Hors taxes)]]</f>
        <v>26</v>
      </c>
      <c r="J151" s="11">
        <v>20</v>
      </c>
      <c r="K151" s="11"/>
      <c r="L151" s="27" t="s">
        <v>59</v>
      </c>
    </row>
    <row r="152" spans="1:12" s="21" customFormat="1" ht="42.75" x14ac:dyDescent="0.25">
      <c r="A152" s="19">
        <v>5367</v>
      </c>
      <c r="B152" s="11" t="s">
        <v>42</v>
      </c>
      <c r="C152" s="11">
        <v>2</v>
      </c>
      <c r="D152" s="11" t="s">
        <v>122</v>
      </c>
      <c r="E152" s="20" t="s">
        <v>273</v>
      </c>
      <c r="F152" s="20" t="s">
        <v>290</v>
      </c>
      <c r="G152" s="11">
        <v>1</v>
      </c>
      <c r="H152" s="12">
        <v>26</v>
      </c>
      <c r="I152" s="12">
        <f>Tableau2[[#This Row],[Quantité]]*Tableau2[[#This Row],[Coût unitaire (Hors taxes)]]</f>
        <v>26</v>
      </c>
      <c r="J152" s="11">
        <v>20</v>
      </c>
      <c r="K152" s="11"/>
      <c r="L152" s="27" t="s">
        <v>59</v>
      </c>
    </row>
    <row r="153" spans="1:12" s="21" customFormat="1" ht="42.75" x14ac:dyDescent="0.25">
      <c r="A153" s="19">
        <v>5367</v>
      </c>
      <c r="B153" s="11" t="s">
        <v>42</v>
      </c>
      <c r="C153" s="11">
        <v>2</v>
      </c>
      <c r="D153" s="11" t="s">
        <v>122</v>
      </c>
      <c r="E153" s="20" t="s">
        <v>273</v>
      </c>
      <c r="F153" s="20" t="s">
        <v>291</v>
      </c>
      <c r="G153" s="11">
        <v>2</v>
      </c>
      <c r="H153" s="12">
        <v>194</v>
      </c>
      <c r="I153" s="12">
        <f>Tableau2[[#This Row],[Quantité]]*Tableau2[[#This Row],[Coût unitaire (Hors taxes)]]</f>
        <v>388</v>
      </c>
      <c r="J153" s="11">
        <v>20</v>
      </c>
      <c r="K153" s="11"/>
      <c r="L153" s="27" t="s">
        <v>59</v>
      </c>
    </row>
    <row r="154" spans="1:12" s="21" customFormat="1" ht="42.75" x14ac:dyDescent="0.25">
      <c r="A154" s="19">
        <v>5367</v>
      </c>
      <c r="B154" s="11" t="s">
        <v>42</v>
      </c>
      <c r="C154" s="11">
        <v>2</v>
      </c>
      <c r="D154" s="11" t="s">
        <v>122</v>
      </c>
      <c r="E154" s="20" t="s">
        <v>273</v>
      </c>
      <c r="F154" s="20" t="s">
        <v>292</v>
      </c>
      <c r="G154" s="11">
        <v>2</v>
      </c>
      <c r="H154" s="12">
        <v>278</v>
      </c>
      <c r="I154" s="12">
        <f>Tableau2[[#This Row],[Quantité]]*Tableau2[[#This Row],[Coût unitaire (Hors taxes)]]</f>
        <v>556</v>
      </c>
      <c r="J154" s="11">
        <v>20</v>
      </c>
      <c r="K154" s="11"/>
      <c r="L154" s="27" t="s">
        <v>59</v>
      </c>
    </row>
    <row r="155" spans="1:12" s="21" customFormat="1" ht="42.75" x14ac:dyDescent="0.25">
      <c r="A155" s="19">
        <v>5367</v>
      </c>
      <c r="B155" s="11" t="s">
        <v>42</v>
      </c>
      <c r="C155" s="11">
        <v>2</v>
      </c>
      <c r="D155" s="11" t="s">
        <v>122</v>
      </c>
      <c r="E155" s="20" t="s">
        <v>273</v>
      </c>
      <c r="F155" s="20" t="s">
        <v>293</v>
      </c>
      <c r="G155" s="11">
        <v>2</v>
      </c>
      <c r="H155" s="12">
        <v>8.99</v>
      </c>
      <c r="I155" s="12">
        <f>Tableau2[[#This Row],[Quantité]]*Tableau2[[#This Row],[Coût unitaire (Hors taxes)]]</f>
        <v>17.98</v>
      </c>
      <c r="J155" s="11">
        <v>7</v>
      </c>
      <c r="K155" s="11" t="s">
        <v>294</v>
      </c>
      <c r="L155" s="27" t="s">
        <v>59</v>
      </c>
    </row>
    <row r="156" spans="1:12" s="21" customFormat="1" ht="42.75" x14ac:dyDescent="0.25">
      <c r="A156" s="19">
        <v>5367</v>
      </c>
      <c r="B156" s="11" t="s">
        <v>42</v>
      </c>
      <c r="C156" s="11">
        <v>2</v>
      </c>
      <c r="D156" s="11" t="s">
        <v>122</v>
      </c>
      <c r="E156" s="20" t="s">
        <v>273</v>
      </c>
      <c r="F156" s="20" t="s">
        <v>295</v>
      </c>
      <c r="G156" s="11">
        <v>1</v>
      </c>
      <c r="H156" s="12">
        <v>143</v>
      </c>
      <c r="I156" s="12">
        <f>Tableau2[[#This Row],[Quantité]]*Tableau2[[#This Row],[Coût unitaire (Hors taxes)]]</f>
        <v>143</v>
      </c>
      <c r="J156" s="11">
        <v>20</v>
      </c>
      <c r="K156" s="11"/>
      <c r="L156" s="27" t="s">
        <v>59</v>
      </c>
    </row>
    <row r="157" spans="1:12" s="21" customFormat="1" ht="42.75" x14ac:dyDescent="0.25">
      <c r="A157" s="19">
        <v>5367</v>
      </c>
      <c r="B157" s="11" t="s">
        <v>42</v>
      </c>
      <c r="C157" s="11">
        <v>2</v>
      </c>
      <c r="D157" s="11" t="s">
        <v>122</v>
      </c>
      <c r="E157" s="20" t="s">
        <v>273</v>
      </c>
      <c r="F157" s="20" t="s">
        <v>296</v>
      </c>
      <c r="G157" s="11">
        <v>1</v>
      </c>
      <c r="H157" s="12">
        <v>39.99</v>
      </c>
      <c r="I157" s="12">
        <f>Tableau2[[#This Row],[Quantité]]*Tableau2[[#This Row],[Coût unitaire (Hors taxes)]]</f>
        <v>39.99</v>
      </c>
      <c r="J157" s="11">
        <v>20</v>
      </c>
      <c r="K157" s="11"/>
      <c r="L157" s="27" t="s">
        <v>59</v>
      </c>
    </row>
    <row r="158" spans="1:12" s="21" customFormat="1" ht="42.75" x14ac:dyDescent="0.25">
      <c r="A158" s="19">
        <v>5367</v>
      </c>
      <c r="B158" s="11" t="s">
        <v>42</v>
      </c>
      <c r="C158" s="11">
        <v>2</v>
      </c>
      <c r="D158" s="11" t="s">
        <v>122</v>
      </c>
      <c r="E158" s="20" t="s">
        <v>273</v>
      </c>
      <c r="F158" s="20" t="s">
        <v>297</v>
      </c>
      <c r="G158" s="11">
        <v>1</v>
      </c>
      <c r="H158" s="12">
        <v>69.989999999999995</v>
      </c>
      <c r="I158" s="12">
        <f>Tableau2[[#This Row],[Quantité]]*Tableau2[[#This Row],[Coût unitaire (Hors taxes)]]</f>
        <v>69.989999999999995</v>
      </c>
      <c r="J158" s="11">
        <v>7</v>
      </c>
      <c r="K158" s="11"/>
      <c r="L158" s="27"/>
    </row>
    <row r="159" spans="1:12" s="21" customFormat="1" ht="42.75" x14ac:dyDescent="0.25">
      <c r="A159" s="19">
        <v>5367</v>
      </c>
      <c r="B159" s="11" t="s">
        <v>42</v>
      </c>
      <c r="C159" s="11">
        <v>2</v>
      </c>
      <c r="D159" s="11" t="s">
        <v>122</v>
      </c>
      <c r="E159" s="20" t="s">
        <v>273</v>
      </c>
      <c r="F159" s="20" t="s">
        <v>298</v>
      </c>
      <c r="G159" s="11">
        <v>2</v>
      </c>
      <c r="H159" s="12">
        <v>35</v>
      </c>
      <c r="I159" s="12">
        <f>Tableau2[[#This Row],[Quantité]]*Tableau2[[#This Row],[Coût unitaire (Hors taxes)]]</f>
        <v>70</v>
      </c>
      <c r="J159" s="11">
        <v>7</v>
      </c>
      <c r="K159" s="11" t="s">
        <v>294</v>
      </c>
      <c r="L159" s="27" t="s">
        <v>59</v>
      </c>
    </row>
    <row r="160" spans="1:12" s="21" customFormat="1" ht="42.75" x14ac:dyDescent="0.25">
      <c r="A160" s="19">
        <v>5367</v>
      </c>
      <c r="B160" s="11" t="s">
        <v>42</v>
      </c>
      <c r="C160" s="11">
        <v>2</v>
      </c>
      <c r="D160" s="11" t="s">
        <v>122</v>
      </c>
      <c r="E160" s="20" t="s">
        <v>273</v>
      </c>
      <c r="F160" s="20" t="s">
        <v>299</v>
      </c>
      <c r="G160" s="11">
        <v>2</v>
      </c>
      <c r="H160" s="12">
        <v>8.99</v>
      </c>
      <c r="I160" s="12">
        <f>Tableau2[[#This Row],[Quantité]]*Tableau2[[#This Row],[Coût unitaire (Hors taxes)]]</f>
        <v>17.98</v>
      </c>
      <c r="J160" s="11">
        <v>7</v>
      </c>
      <c r="K160" s="11" t="s">
        <v>294</v>
      </c>
      <c r="L160" s="27" t="s">
        <v>59</v>
      </c>
    </row>
    <row r="161" spans="1:12" s="21" customFormat="1" ht="42.75" x14ac:dyDescent="0.25">
      <c r="A161" s="19">
        <v>5367</v>
      </c>
      <c r="B161" s="11" t="s">
        <v>42</v>
      </c>
      <c r="C161" s="11">
        <v>2</v>
      </c>
      <c r="D161" s="11" t="s">
        <v>122</v>
      </c>
      <c r="E161" s="20" t="s">
        <v>300</v>
      </c>
      <c r="F161" s="20" t="s">
        <v>301</v>
      </c>
      <c r="G161" s="11">
        <v>1</v>
      </c>
      <c r="H161" s="12">
        <v>238</v>
      </c>
      <c r="I161" s="12">
        <f>Tableau2[[#This Row],[Quantité]]*Tableau2[[#This Row],[Coût unitaire (Hors taxes)]]</f>
        <v>238</v>
      </c>
      <c r="J161" s="11">
        <v>20</v>
      </c>
      <c r="K161" s="11"/>
      <c r="L161" s="27" t="s">
        <v>59</v>
      </c>
    </row>
    <row r="162" spans="1:12" s="21" customFormat="1" ht="42.75" x14ac:dyDescent="0.25">
      <c r="A162" s="19">
        <v>5367</v>
      </c>
      <c r="B162" s="11" t="s">
        <v>42</v>
      </c>
      <c r="C162" s="11">
        <v>2</v>
      </c>
      <c r="D162" s="11" t="s">
        <v>122</v>
      </c>
      <c r="E162" s="20" t="s">
        <v>300</v>
      </c>
      <c r="F162" s="20" t="s">
        <v>302</v>
      </c>
      <c r="G162" s="11">
        <v>1</v>
      </c>
      <c r="H162" s="12">
        <v>264</v>
      </c>
      <c r="I162" s="12">
        <f>Tableau2[[#This Row],[Quantité]]*Tableau2[[#This Row],[Coût unitaire (Hors taxes)]]</f>
        <v>264</v>
      </c>
      <c r="J162" s="11">
        <v>20</v>
      </c>
      <c r="K162" s="11"/>
      <c r="L162" s="27" t="s">
        <v>59</v>
      </c>
    </row>
    <row r="163" spans="1:12" s="21" customFormat="1" ht="42.75" x14ac:dyDescent="0.25">
      <c r="A163" s="19">
        <v>5367</v>
      </c>
      <c r="B163" s="11" t="s">
        <v>42</v>
      </c>
      <c r="C163" s="11">
        <v>2</v>
      </c>
      <c r="D163" s="11" t="s">
        <v>122</v>
      </c>
      <c r="E163" s="20" t="s">
        <v>300</v>
      </c>
      <c r="F163" s="20" t="s">
        <v>303</v>
      </c>
      <c r="G163" s="11">
        <v>1</v>
      </c>
      <c r="H163" s="12">
        <v>73.25</v>
      </c>
      <c r="I163" s="12">
        <f>Tableau2[[#This Row],[Quantité]]*Tableau2[[#This Row],[Coût unitaire (Hors taxes)]]</f>
        <v>73.25</v>
      </c>
      <c r="J163" s="11">
        <v>20</v>
      </c>
      <c r="K163" s="11"/>
      <c r="L163" s="27" t="s">
        <v>59</v>
      </c>
    </row>
    <row r="164" spans="1:12" s="21" customFormat="1" ht="42.75" x14ac:dyDescent="0.25">
      <c r="A164" s="19">
        <v>5367</v>
      </c>
      <c r="B164" s="11" t="s">
        <v>42</v>
      </c>
      <c r="C164" s="11">
        <v>2</v>
      </c>
      <c r="D164" s="11" t="s">
        <v>122</v>
      </c>
      <c r="E164" s="20" t="s">
        <v>300</v>
      </c>
      <c r="F164" s="20" t="s">
        <v>304</v>
      </c>
      <c r="G164" s="11">
        <v>1</v>
      </c>
      <c r="H164" s="12">
        <v>36.96</v>
      </c>
      <c r="I164" s="12">
        <f>Tableau2[[#This Row],[Quantité]]*Tableau2[[#This Row],[Coût unitaire (Hors taxes)]]</f>
        <v>36.96</v>
      </c>
      <c r="J164" s="11">
        <v>10</v>
      </c>
      <c r="K164" s="11"/>
      <c r="L164" s="27" t="s">
        <v>59</v>
      </c>
    </row>
    <row r="165" spans="1:12" s="21" customFormat="1" ht="42.75" x14ac:dyDescent="0.25">
      <c r="A165" s="19">
        <v>5367</v>
      </c>
      <c r="B165" s="11" t="s">
        <v>42</v>
      </c>
      <c r="C165" s="11">
        <v>2</v>
      </c>
      <c r="D165" s="11" t="s">
        <v>122</v>
      </c>
      <c r="E165" s="20" t="s">
        <v>300</v>
      </c>
      <c r="F165" s="20" t="s">
        <v>305</v>
      </c>
      <c r="G165" s="11">
        <v>4</v>
      </c>
      <c r="H165" s="12">
        <v>36</v>
      </c>
      <c r="I165" s="12">
        <f>Tableau2[[#This Row],[Quantité]]*Tableau2[[#This Row],[Coût unitaire (Hors taxes)]]</f>
        <v>144</v>
      </c>
      <c r="J165" s="11">
        <v>20</v>
      </c>
      <c r="K165" s="11"/>
      <c r="L165" s="27" t="s">
        <v>59</v>
      </c>
    </row>
    <row r="166" spans="1:12" s="21" customFormat="1" ht="42.75" x14ac:dyDescent="0.25">
      <c r="A166" s="19">
        <v>5367</v>
      </c>
      <c r="B166" s="11" t="s">
        <v>42</v>
      </c>
      <c r="C166" s="11">
        <v>2</v>
      </c>
      <c r="D166" s="11" t="s">
        <v>122</v>
      </c>
      <c r="E166" s="20" t="s">
        <v>300</v>
      </c>
      <c r="F166" s="20" t="s">
        <v>306</v>
      </c>
      <c r="G166" s="11">
        <v>1</v>
      </c>
      <c r="H166" s="12">
        <v>399.99</v>
      </c>
      <c r="I166" s="12">
        <f>Tableau2[[#This Row],[Quantité]]*Tableau2[[#This Row],[Coût unitaire (Hors taxes)]]</f>
        <v>399.99</v>
      </c>
      <c r="J166" s="11">
        <v>20</v>
      </c>
      <c r="K166" s="11"/>
      <c r="L166" s="27" t="s">
        <v>59</v>
      </c>
    </row>
    <row r="167" spans="1:12" s="21" customFormat="1" ht="42.75" x14ac:dyDescent="0.25">
      <c r="A167" s="19">
        <v>5367</v>
      </c>
      <c r="B167" s="11" t="s">
        <v>42</v>
      </c>
      <c r="C167" s="11">
        <v>2</v>
      </c>
      <c r="D167" s="11" t="s">
        <v>122</v>
      </c>
      <c r="E167" s="20" t="s">
        <v>300</v>
      </c>
      <c r="F167" s="20" t="s">
        <v>307</v>
      </c>
      <c r="G167" s="11">
        <v>1</v>
      </c>
      <c r="H167" s="12">
        <v>170</v>
      </c>
      <c r="I167" s="12">
        <f>Tableau2[[#This Row],[Quantité]]*Tableau2[[#This Row],[Coût unitaire (Hors taxes)]]</f>
        <v>170</v>
      </c>
      <c r="J167" s="11">
        <v>20</v>
      </c>
      <c r="K167" s="11"/>
      <c r="L167" s="27" t="s">
        <v>59</v>
      </c>
    </row>
    <row r="168" spans="1:12" s="21" customFormat="1" ht="42.75" x14ac:dyDescent="0.25">
      <c r="A168" s="19">
        <v>5367</v>
      </c>
      <c r="B168" s="11" t="s">
        <v>42</v>
      </c>
      <c r="C168" s="11">
        <v>2</v>
      </c>
      <c r="D168" s="11" t="s">
        <v>122</v>
      </c>
      <c r="E168" s="20" t="s">
        <v>300</v>
      </c>
      <c r="F168" s="20" t="s">
        <v>308</v>
      </c>
      <c r="G168" s="11">
        <v>1</v>
      </c>
      <c r="H168" s="12">
        <v>181</v>
      </c>
      <c r="I168" s="12">
        <f>Tableau2[[#This Row],[Quantité]]*Tableau2[[#This Row],[Coût unitaire (Hors taxes)]]</f>
        <v>181</v>
      </c>
      <c r="J168" s="11">
        <v>20</v>
      </c>
      <c r="K168" s="11"/>
      <c r="L168" s="27" t="s">
        <v>59</v>
      </c>
    </row>
    <row r="169" spans="1:12" s="21" customFormat="1" ht="42.75" x14ac:dyDescent="0.25">
      <c r="A169" s="19">
        <v>5367</v>
      </c>
      <c r="B169" s="11" t="s">
        <v>42</v>
      </c>
      <c r="C169" s="11">
        <v>2</v>
      </c>
      <c r="D169" s="11" t="s">
        <v>122</v>
      </c>
      <c r="E169" s="20" t="s">
        <v>300</v>
      </c>
      <c r="F169" s="20" t="s">
        <v>309</v>
      </c>
      <c r="G169" s="11">
        <v>1</v>
      </c>
      <c r="H169" s="12">
        <v>247</v>
      </c>
      <c r="I169" s="12">
        <f>Tableau2[[#This Row],[Quantité]]*Tableau2[[#This Row],[Coût unitaire (Hors taxes)]]</f>
        <v>247</v>
      </c>
      <c r="J169" s="11">
        <v>20</v>
      </c>
      <c r="K169" s="11"/>
      <c r="L169" s="27" t="s">
        <v>59</v>
      </c>
    </row>
    <row r="170" spans="1:12" s="21" customFormat="1" ht="42.75" x14ac:dyDescent="0.25">
      <c r="A170" s="19">
        <v>5367</v>
      </c>
      <c r="B170" s="11" t="s">
        <v>42</v>
      </c>
      <c r="C170" s="11">
        <v>2</v>
      </c>
      <c r="D170" s="11" t="s">
        <v>122</v>
      </c>
      <c r="E170" s="20" t="s">
        <v>300</v>
      </c>
      <c r="F170" s="20" t="s">
        <v>310</v>
      </c>
      <c r="G170" s="11">
        <v>2</v>
      </c>
      <c r="H170" s="12">
        <v>106</v>
      </c>
      <c r="I170" s="12">
        <f>Tableau2[[#This Row],[Quantité]]*Tableau2[[#This Row],[Coût unitaire (Hors taxes)]]</f>
        <v>212</v>
      </c>
      <c r="J170" s="11">
        <v>20</v>
      </c>
      <c r="K170" s="11"/>
      <c r="L170" s="27" t="s">
        <v>59</v>
      </c>
    </row>
    <row r="171" spans="1:12" s="21" customFormat="1" ht="42.75" x14ac:dyDescent="0.25">
      <c r="A171" s="19">
        <v>5367</v>
      </c>
      <c r="B171" s="11" t="s">
        <v>42</v>
      </c>
      <c r="C171" s="11">
        <v>2</v>
      </c>
      <c r="D171" s="11" t="s">
        <v>122</v>
      </c>
      <c r="E171" s="20" t="s">
        <v>300</v>
      </c>
      <c r="F171" s="20" t="s">
        <v>311</v>
      </c>
      <c r="G171" s="11">
        <v>1</v>
      </c>
      <c r="H171" s="12">
        <v>90.6</v>
      </c>
      <c r="I171" s="12">
        <f>Tableau2[[#This Row],[Quantité]]*Tableau2[[#This Row],[Coût unitaire (Hors taxes)]]</f>
        <v>90.6</v>
      </c>
      <c r="J171" s="11">
        <v>20</v>
      </c>
      <c r="K171" s="11"/>
      <c r="L171" s="27" t="s">
        <v>59</v>
      </c>
    </row>
    <row r="172" spans="1:12" s="21" customFormat="1" ht="42.75" x14ac:dyDescent="0.25">
      <c r="A172" s="19">
        <v>5367</v>
      </c>
      <c r="B172" s="11" t="s">
        <v>42</v>
      </c>
      <c r="C172" s="11">
        <v>2</v>
      </c>
      <c r="D172" s="11" t="s">
        <v>122</v>
      </c>
      <c r="E172" s="20" t="s">
        <v>300</v>
      </c>
      <c r="F172" s="20" t="s">
        <v>312</v>
      </c>
      <c r="G172" s="11">
        <v>1</v>
      </c>
      <c r="H172" s="12">
        <v>307</v>
      </c>
      <c r="I172" s="12">
        <f>Tableau2[[#This Row],[Quantité]]*Tableau2[[#This Row],[Coût unitaire (Hors taxes)]]</f>
        <v>307</v>
      </c>
      <c r="J172" s="11">
        <v>15</v>
      </c>
      <c r="K172" s="11"/>
      <c r="L172" s="27" t="s">
        <v>59</v>
      </c>
    </row>
    <row r="173" spans="1:12" s="21" customFormat="1" ht="42.75" x14ac:dyDescent="0.25">
      <c r="A173" s="19">
        <v>5367</v>
      </c>
      <c r="B173" s="11" t="s">
        <v>42</v>
      </c>
      <c r="C173" s="11">
        <v>2</v>
      </c>
      <c r="D173" s="11" t="s">
        <v>122</v>
      </c>
      <c r="E173" s="20" t="s">
        <v>300</v>
      </c>
      <c r="F173" s="20" t="s">
        <v>313</v>
      </c>
      <c r="G173" s="11">
        <v>2</v>
      </c>
      <c r="H173" s="12">
        <v>253</v>
      </c>
      <c r="I173" s="12">
        <f>Tableau2[[#This Row],[Quantité]]*Tableau2[[#This Row],[Coût unitaire (Hors taxes)]]</f>
        <v>506</v>
      </c>
      <c r="J173" s="11">
        <v>15</v>
      </c>
      <c r="K173" s="11"/>
      <c r="L173" s="27" t="s">
        <v>59</v>
      </c>
    </row>
    <row r="174" spans="1:12" s="21" customFormat="1" ht="42.75" x14ac:dyDescent="0.25">
      <c r="A174" s="19">
        <v>5367</v>
      </c>
      <c r="B174" s="11" t="s">
        <v>42</v>
      </c>
      <c r="C174" s="11">
        <v>2</v>
      </c>
      <c r="D174" s="11" t="s">
        <v>122</v>
      </c>
      <c r="E174" s="20" t="s">
        <v>300</v>
      </c>
      <c r="F174" s="20" t="s">
        <v>314</v>
      </c>
      <c r="G174" s="11">
        <v>1</v>
      </c>
      <c r="H174" s="12">
        <v>288</v>
      </c>
      <c r="I174" s="12">
        <f>Tableau2[[#This Row],[Quantité]]*Tableau2[[#This Row],[Coût unitaire (Hors taxes)]]</f>
        <v>288</v>
      </c>
      <c r="J174" s="11">
        <v>15</v>
      </c>
      <c r="K174" s="11"/>
      <c r="L174" s="27" t="s">
        <v>59</v>
      </c>
    </row>
    <row r="175" spans="1:12" s="21" customFormat="1" ht="42.75" x14ac:dyDescent="0.25">
      <c r="A175" s="19">
        <v>5367</v>
      </c>
      <c r="B175" s="11" t="s">
        <v>42</v>
      </c>
      <c r="C175" s="11">
        <v>2</v>
      </c>
      <c r="D175" s="11" t="s">
        <v>122</v>
      </c>
      <c r="E175" s="20" t="s">
        <v>300</v>
      </c>
      <c r="F175" s="20" t="s">
        <v>315</v>
      </c>
      <c r="G175" s="11">
        <v>1</v>
      </c>
      <c r="H175" s="12">
        <v>595</v>
      </c>
      <c r="I175" s="12">
        <f>Tableau2[[#This Row],[Quantité]]*Tableau2[[#This Row],[Coût unitaire (Hors taxes)]]</f>
        <v>595</v>
      </c>
      <c r="J175" s="11">
        <v>15</v>
      </c>
      <c r="K175" s="11"/>
      <c r="L175" s="27" t="s">
        <v>59</v>
      </c>
    </row>
    <row r="176" spans="1:12" s="21" customFormat="1" ht="42.75" x14ac:dyDescent="0.25">
      <c r="A176" s="19">
        <v>5367</v>
      </c>
      <c r="B176" s="11" t="s">
        <v>42</v>
      </c>
      <c r="C176" s="11">
        <v>2</v>
      </c>
      <c r="D176" s="11" t="s">
        <v>122</v>
      </c>
      <c r="E176" s="20" t="s">
        <v>300</v>
      </c>
      <c r="F176" s="20" t="s">
        <v>316</v>
      </c>
      <c r="G176" s="11">
        <v>2</v>
      </c>
      <c r="H176" s="12">
        <v>248</v>
      </c>
      <c r="I176" s="12">
        <f>Tableau2[[#This Row],[Quantité]]*Tableau2[[#This Row],[Coût unitaire (Hors taxes)]]</f>
        <v>496</v>
      </c>
      <c r="J176" s="11">
        <v>15</v>
      </c>
      <c r="K176" s="11"/>
      <c r="L176" s="27" t="s">
        <v>59</v>
      </c>
    </row>
    <row r="177" spans="1:12" s="21" customFormat="1" ht="42.75" x14ac:dyDescent="0.25">
      <c r="A177" s="19">
        <v>5367</v>
      </c>
      <c r="B177" s="11" t="s">
        <v>42</v>
      </c>
      <c r="C177" s="11">
        <v>2</v>
      </c>
      <c r="D177" s="11" t="s">
        <v>122</v>
      </c>
      <c r="E177" s="20" t="s">
        <v>300</v>
      </c>
      <c r="F177" s="20" t="s">
        <v>317</v>
      </c>
      <c r="G177" s="11">
        <v>2</v>
      </c>
      <c r="H177" s="12">
        <v>37</v>
      </c>
      <c r="I177" s="12">
        <f>Tableau2[[#This Row],[Quantité]]*Tableau2[[#This Row],[Coût unitaire (Hors taxes)]]</f>
        <v>74</v>
      </c>
      <c r="J177" s="11">
        <v>10</v>
      </c>
      <c r="K177" s="11"/>
      <c r="L177" s="27" t="s">
        <v>59</v>
      </c>
    </row>
    <row r="178" spans="1:12" s="21" customFormat="1" ht="42.75" x14ac:dyDescent="0.25">
      <c r="A178" s="19">
        <v>5367</v>
      </c>
      <c r="B178" s="11" t="s">
        <v>42</v>
      </c>
      <c r="C178" s="11">
        <v>2</v>
      </c>
      <c r="D178" s="11" t="s">
        <v>122</v>
      </c>
      <c r="E178" s="20" t="s">
        <v>300</v>
      </c>
      <c r="F178" s="20" t="s">
        <v>318</v>
      </c>
      <c r="G178" s="11">
        <v>2</v>
      </c>
      <c r="H178" s="12">
        <v>699.99</v>
      </c>
      <c r="I178" s="12">
        <f>Tableau2[[#This Row],[Quantité]]*Tableau2[[#This Row],[Coût unitaire (Hors taxes)]]</f>
        <v>1399.98</v>
      </c>
      <c r="J178" s="11">
        <v>7</v>
      </c>
      <c r="K178" s="11"/>
      <c r="L178" s="27" t="s">
        <v>59</v>
      </c>
    </row>
    <row r="179" spans="1:12" s="21" customFormat="1" ht="42.75" x14ac:dyDescent="0.25">
      <c r="A179" s="19">
        <v>5367</v>
      </c>
      <c r="B179" s="11" t="s">
        <v>42</v>
      </c>
      <c r="C179" s="11">
        <v>2</v>
      </c>
      <c r="D179" s="11" t="s">
        <v>122</v>
      </c>
      <c r="E179" s="20" t="s">
        <v>300</v>
      </c>
      <c r="F179" s="20" t="s">
        <v>319</v>
      </c>
      <c r="G179" s="11">
        <v>4</v>
      </c>
      <c r="H179" s="12">
        <v>42</v>
      </c>
      <c r="I179" s="12">
        <f>Tableau2[[#This Row],[Quantité]]*Tableau2[[#This Row],[Coût unitaire (Hors taxes)]]</f>
        <v>168</v>
      </c>
      <c r="J179" s="11">
        <v>10</v>
      </c>
      <c r="K179" s="11"/>
      <c r="L179" s="27" t="s">
        <v>59</v>
      </c>
    </row>
    <row r="180" spans="1:12" s="21" customFormat="1" ht="42.75" x14ac:dyDescent="0.25">
      <c r="A180" s="19">
        <v>5367</v>
      </c>
      <c r="B180" s="11" t="s">
        <v>42</v>
      </c>
      <c r="C180" s="11">
        <v>2</v>
      </c>
      <c r="D180" s="11" t="s">
        <v>122</v>
      </c>
      <c r="E180" s="20" t="s">
        <v>300</v>
      </c>
      <c r="F180" s="20" t="s">
        <v>320</v>
      </c>
      <c r="G180" s="11">
        <v>1</v>
      </c>
      <c r="H180" s="12">
        <v>9</v>
      </c>
      <c r="I180" s="12">
        <f>Tableau2[[#This Row],[Quantité]]*Tableau2[[#This Row],[Coût unitaire (Hors taxes)]]</f>
        <v>9</v>
      </c>
      <c r="J180" s="11">
        <v>25</v>
      </c>
      <c r="K180" s="11"/>
      <c r="L180" s="27" t="s">
        <v>59</v>
      </c>
    </row>
    <row r="181" spans="1:12" s="21" customFormat="1" ht="42.75" x14ac:dyDescent="0.25">
      <c r="A181" s="19">
        <v>5367</v>
      </c>
      <c r="B181" s="11" t="s">
        <v>42</v>
      </c>
      <c r="C181" s="11">
        <v>2</v>
      </c>
      <c r="D181" s="11" t="s">
        <v>122</v>
      </c>
      <c r="E181" s="20" t="s">
        <v>300</v>
      </c>
      <c r="F181" s="20" t="s">
        <v>321</v>
      </c>
      <c r="G181" s="11">
        <v>1</v>
      </c>
      <c r="H181" s="12">
        <v>11</v>
      </c>
      <c r="I181" s="12">
        <f>Tableau2[[#This Row],[Quantité]]*Tableau2[[#This Row],[Coût unitaire (Hors taxes)]]</f>
        <v>11</v>
      </c>
      <c r="J181" s="11">
        <v>25</v>
      </c>
      <c r="K181" s="11"/>
      <c r="L181" s="27" t="s">
        <v>59</v>
      </c>
    </row>
    <row r="182" spans="1:12" s="21" customFormat="1" ht="42.75" x14ac:dyDescent="0.25">
      <c r="A182" s="19">
        <v>5367</v>
      </c>
      <c r="B182" s="11" t="s">
        <v>42</v>
      </c>
      <c r="C182" s="11">
        <v>2</v>
      </c>
      <c r="D182" s="11" t="s">
        <v>122</v>
      </c>
      <c r="E182" s="20" t="s">
        <v>300</v>
      </c>
      <c r="F182" s="20" t="s">
        <v>322</v>
      </c>
      <c r="G182" s="11">
        <v>1</v>
      </c>
      <c r="H182" s="12">
        <v>14</v>
      </c>
      <c r="I182" s="12">
        <f>Tableau2[[#This Row],[Quantité]]*Tableau2[[#This Row],[Coût unitaire (Hors taxes)]]</f>
        <v>14</v>
      </c>
      <c r="J182" s="11">
        <v>25</v>
      </c>
      <c r="K182" s="11"/>
      <c r="L182" s="27" t="s">
        <v>59</v>
      </c>
    </row>
    <row r="183" spans="1:12" s="21" customFormat="1" ht="42.75" x14ac:dyDescent="0.25">
      <c r="A183" s="19">
        <v>5367</v>
      </c>
      <c r="B183" s="11" t="s">
        <v>42</v>
      </c>
      <c r="C183" s="11">
        <v>2</v>
      </c>
      <c r="D183" s="11" t="s">
        <v>122</v>
      </c>
      <c r="E183" s="20" t="s">
        <v>300</v>
      </c>
      <c r="F183" s="20" t="s">
        <v>323</v>
      </c>
      <c r="G183" s="11">
        <v>1</v>
      </c>
      <c r="H183" s="12">
        <v>16</v>
      </c>
      <c r="I183" s="12">
        <f>Tableau2[[#This Row],[Quantité]]*Tableau2[[#This Row],[Coût unitaire (Hors taxes)]]</f>
        <v>16</v>
      </c>
      <c r="J183" s="11">
        <v>20</v>
      </c>
      <c r="K183" s="11"/>
      <c r="L183" s="27" t="s">
        <v>59</v>
      </c>
    </row>
    <row r="184" spans="1:12" s="21" customFormat="1" ht="42.75" x14ac:dyDescent="0.25">
      <c r="A184" s="19">
        <v>5367</v>
      </c>
      <c r="B184" s="11" t="s">
        <v>42</v>
      </c>
      <c r="C184" s="11">
        <v>2</v>
      </c>
      <c r="D184" s="11" t="s">
        <v>122</v>
      </c>
      <c r="E184" s="20" t="s">
        <v>300</v>
      </c>
      <c r="F184" s="20" t="s">
        <v>324</v>
      </c>
      <c r="G184" s="11">
        <v>1</v>
      </c>
      <c r="H184" s="12">
        <v>18</v>
      </c>
      <c r="I184" s="12">
        <f>Tableau2[[#This Row],[Quantité]]*Tableau2[[#This Row],[Coût unitaire (Hors taxes)]]</f>
        <v>18</v>
      </c>
      <c r="J184" s="11">
        <v>20</v>
      </c>
      <c r="K184" s="11"/>
      <c r="L184" s="27" t="s">
        <v>59</v>
      </c>
    </row>
    <row r="185" spans="1:12" s="21" customFormat="1" ht="42.75" x14ac:dyDescent="0.25">
      <c r="A185" s="19">
        <v>5367</v>
      </c>
      <c r="B185" s="11" t="s">
        <v>42</v>
      </c>
      <c r="C185" s="11">
        <v>2</v>
      </c>
      <c r="D185" s="11" t="s">
        <v>122</v>
      </c>
      <c r="E185" s="20" t="s">
        <v>325</v>
      </c>
      <c r="F185" s="20" t="s">
        <v>326</v>
      </c>
      <c r="G185" s="11">
        <v>1</v>
      </c>
      <c r="H185" s="12">
        <v>63.7</v>
      </c>
      <c r="I185" s="12">
        <f>Tableau2[[#This Row],[Quantité]]*Tableau2[[#This Row],[Coût unitaire (Hors taxes)]]</f>
        <v>63.7</v>
      </c>
      <c r="J185" s="11">
        <v>20</v>
      </c>
      <c r="K185" s="11"/>
      <c r="L185" s="27" t="s">
        <v>59</v>
      </c>
    </row>
    <row r="186" spans="1:12" s="21" customFormat="1" ht="42.75" x14ac:dyDescent="0.25">
      <c r="A186" s="19">
        <v>5367</v>
      </c>
      <c r="B186" s="11" t="s">
        <v>42</v>
      </c>
      <c r="C186" s="11">
        <v>2</v>
      </c>
      <c r="D186" s="11" t="s">
        <v>122</v>
      </c>
      <c r="E186" s="20" t="s">
        <v>325</v>
      </c>
      <c r="F186" s="20" t="s">
        <v>327</v>
      </c>
      <c r="G186" s="11">
        <v>1</v>
      </c>
      <c r="H186" s="12">
        <v>48.69</v>
      </c>
      <c r="I186" s="12">
        <f>Tableau2[[#This Row],[Quantité]]*Tableau2[[#This Row],[Coût unitaire (Hors taxes)]]</f>
        <v>48.69</v>
      </c>
      <c r="J186" s="11">
        <v>20</v>
      </c>
      <c r="K186" s="11"/>
      <c r="L186" s="27" t="s">
        <v>59</v>
      </c>
    </row>
    <row r="187" spans="1:12" s="21" customFormat="1" ht="42.75" x14ac:dyDescent="0.25">
      <c r="A187" s="19">
        <v>5367</v>
      </c>
      <c r="B187" s="11" t="s">
        <v>42</v>
      </c>
      <c r="C187" s="11">
        <v>2</v>
      </c>
      <c r="D187" s="11" t="s">
        <v>122</v>
      </c>
      <c r="E187" s="20" t="s">
        <v>325</v>
      </c>
      <c r="F187" s="20" t="s">
        <v>328</v>
      </c>
      <c r="G187" s="11">
        <v>1</v>
      </c>
      <c r="H187" s="12">
        <v>63</v>
      </c>
      <c r="I187" s="12">
        <f>Tableau2[[#This Row],[Quantité]]*Tableau2[[#This Row],[Coût unitaire (Hors taxes)]]</f>
        <v>63</v>
      </c>
      <c r="J187" s="11">
        <v>20</v>
      </c>
      <c r="K187" s="11"/>
      <c r="L187" s="27" t="s">
        <v>59</v>
      </c>
    </row>
    <row r="188" spans="1:12" s="21" customFormat="1" ht="42.75" x14ac:dyDescent="0.25">
      <c r="A188" s="19">
        <v>5367</v>
      </c>
      <c r="B188" s="11" t="s">
        <v>42</v>
      </c>
      <c r="C188" s="11">
        <v>2</v>
      </c>
      <c r="D188" s="11" t="s">
        <v>122</v>
      </c>
      <c r="E188" s="20" t="s">
        <v>325</v>
      </c>
      <c r="F188" s="20" t="s">
        <v>329</v>
      </c>
      <c r="G188" s="11">
        <v>1</v>
      </c>
      <c r="H188" s="12">
        <v>37.35</v>
      </c>
      <c r="I188" s="12">
        <f>Tableau2[[#This Row],[Quantité]]*Tableau2[[#This Row],[Coût unitaire (Hors taxes)]]</f>
        <v>37.35</v>
      </c>
      <c r="J188" s="11">
        <v>20</v>
      </c>
      <c r="K188" s="11"/>
      <c r="L188" s="27" t="s">
        <v>59</v>
      </c>
    </row>
    <row r="189" spans="1:12" s="21" customFormat="1" ht="42.75" x14ac:dyDescent="0.25">
      <c r="A189" s="19">
        <v>5367</v>
      </c>
      <c r="B189" s="11" t="s">
        <v>42</v>
      </c>
      <c r="C189" s="11">
        <v>2</v>
      </c>
      <c r="D189" s="11" t="s">
        <v>122</v>
      </c>
      <c r="E189" s="20" t="s">
        <v>330</v>
      </c>
      <c r="F189" s="20" t="s">
        <v>331</v>
      </c>
      <c r="G189" s="11">
        <v>1</v>
      </c>
      <c r="H189" s="12">
        <v>5600</v>
      </c>
      <c r="I189" s="12">
        <f>Tableau2[[#This Row],[Quantité]]*Tableau2[[#This Row],[Coût unitaire (Hors taxes)]]</f>
        <v>5600</v>
      </c>
      <c r="J189" s="11">
        <v>20</v>
      </c>
      <c r="K189" s="11" t="s">
        <v>332</v>
      </c>
      <c r="L189" s="27" t="s">
        <v>333</v>
      </c>
    </row>
    <row r="190" spans="1:12" s="21" customFormat="1" ht="71.25" x14ac:dyDescent="0.25">
      <c r="A190" s="19">
        <v>5367</v>
      </c>
      <c r="B190" s="11" t="s">
        <v>42</v>
      </c>
      <c r="C190" s="11">
        <v>2</v>
      </c>
      <c r="D190" s="11" t="s">
        <v>122</v>
      </c>
      <c r="E190" s="20" t="s">
        <v>334</v>
      </c>
      <c r="F190" s="20" t="s">
        <v>335</v>
      </c>
      <c r="G190" s="11">
        <v>1</v>
      </c>
      <c r="H190" s="12">
        <v>11000</v>
      </c>
      <c r="I190" s="12">
        <f>Tableau2[[#This Row],[Quantité]]*Tableau2[[#This Row],[Coût unitaire (Hors taxes)]]</f>
        <v>11000</v>
      </c>
      <c r="J190" s="11">
        <v>25</v>
      </c>
      <c r="K190" s="11"/>
      <c r="L190" s="27" t="s">
        <v>336</v>
      </c>
    </row>
    <row r="191" spans="1:12" s="21" customFormat="1" ht="57" customHeight="1" x14ac:dyDescent="0.25">
      <c r="A191" s="19">
        <v>5367</v>
      </c>
      <c r="B191" s="11" t="s">
        <v>42</v>
      </c>
      <c r="C191" s="11">
        <v>2</v>
      </c>
      <c r="D191" s="11" t="s">
        <v>122</v>
      </c>
      <c r="E191" s="20" t="s">
        <v>334</v>
      </c>
      <c r="F191" s="20" t="s">
        <v>337</v>
      </c>
      <c r="G191" s="11">
        <v>10</v>
      </c>
      <c r="H191" s="12">
        <v>6000</v>
      </c>
      <c r="I191" s="12">
        <f>Tableau2[[#This Row],[Quantité]]*Tableau2[[#This Row],[Coût unitaire (Hors taxes)]]</f>
        <v>60000</v>
      </c>
      <c r="J191" s="11">
        <v>25</v>
      </c>
      <c r="K191" s="11"/>
      <c r="L191" s="27" t="s">
        <v>338</v>
      </c>
    </row>
    <row r="192" spans="1:12" s="21" customFormat="1" ht="42.75" x14ac:dyDescent="0.25">
      <c r="A192" s="19">
        <v>5367</v>
      </c>
      <c r="B192" s="11" t="s">
        <v>42</v>
      </c>
      <c r="C192" s="11">
        <v>2</v>
      </c>
      <c r="D192" s="11" t="s">
        <v>122</v>
      </c>
      <c r="E192" s="20" t="s">
        <v>339</v>
      </c>
      <c r="F192" s="20" t="s">
        <v>340</v>
      </c>
      <c r="G192" s="11">
        <v>5</v>
      </c>
      <c r="H192" s="12">
        <v>234</v>
      </c>
      <c r="I192" s="12">
        <f>Tableau2[[#This Row],[Quantité]]*Tableau2[[#This Row],[Coût unitaire (Hors taxes)]]</f>
        <v>1170</v>
      </c>
      <c r="J192" s="11">
        <v>10</v>
      </c>
      <c r="K192" s="11">
        <v>19</v>
      </c>
      <c r="L192" s="27" t="s">
        <v>125</v>
      </c>
    </row>
    <row r="193" spans="1:12" s="21" customFormat="1" ht="42.75" x14ac:dyDescent="0.25">
      <c r="A193" s="19">
        <v>5367</v>
      </c>
      <c r="B193" s="11" t="s">
        <v>42</v>
      </c>
      <c r="C193" s="11">
        <v>2</v>
      </c>
      <c r="D193" s="11" t="s">
        <v>122</v>
      </c>
      <c r="E193" s="20" t="s">
        <v>341</v>
      </c>
      <c r="F193" s="20" t="s">
        <v>342</v>
      </c>
      <c r="G193" s="11">
        <v>1</v>
      </c>
      <c r="H193" s="12">
        <v>562</v>
      </c>
      <c r="I193" s="12">
        <f>Tableau2[[#This Row],[Quantité]]*Tableau2[[#This Row],[Coût unitaire (Hors taxes)]]</f>
        <v>562</v>
      </c>
      <c r="J193" s="11">
        <v>10</v>
      </c>
      <c r="K193" s="11">
        <v>19</v>
      </c>
      <c r="L193" s="27" t="s">
        <v>125</v>
      </c>
    </row>
    <row r="194" spans="1:12" s="21" customFormat="1" ht="71.25" x14ac:dyDescent="0.25">
      <c r="A194" s="19">
        <v>5367</v>
      </c>
      <c r="B194" s="11" t="s">
        <v>42</v>
      </c>
      <c r="C194" s="11">
        <v>2</v>
      </c>
      <c r="D194" s="11" t="s">
        <v>122</v>
      </c>
      <c r="E194" s="20" t="s">
        <v>343</v>
      </c>
      <c r="F194" s="20" t="s">
        <v>344</v>
      </c>
      <c r="G194" s="11">
        <v>4</v>
      </c>
      <c r="H194" s="12">
        <v>175</v>
      </c>
      <c r="I194" s="12">
        <f>Tableau2[[#This Row],[Quantité]]*Tableau2[[#This Row],[Coût unitaire (Hors taxes)]]</f>
        <v>700</v>
      </c>
      <c r="J194" s="11">
        <v>8</v>
      </c>
      <c r="K194" s="11">
        <v>13</v>
      </c>
      <c r="L194" s="27" t="s">
        <v>59</v>
      </c>
    </row>
    <row r="195" spans="1:12" s="21" customFormat="1" ht="57" x14ac:dyDescent="0.25">
      <c r="A195" s="19">
        <v>5367</v>
      </c>
      <c r="B195" s="11" t="s">
        <v>42</v>
      </c>
      <c r="C195" s="11">
        <v>2</v>
      </c>
      <c r="D195" s="11" t="s">
        <v>122</v>
      </c>
      <c r="E195" s="20" t="s">
        <v>345</v>
      </c>
      <c r="F195" s="20" t="s">
        <v>346</v>
      </c>
      <c r="G195" s="11">
        <v>4</v>
      </c>
      <c r="H195" s="12">
        <v>171</v>
      </c>
      <c r="I195" s="12">
        <f>Tableau2[[#This Row],[Quantité]]*Tableau2[[#This Row],[Coût unitaire (Hors taxes)]]</f>
        <v>684</v>
      </c>
      <c r="J195" s="11">
        <v>8</v>
      </c>
      <c r="K195" s="11" t="s">
        <v>347</v>
      </c>
      <c r="L195" s="27" t="s">
        <v>59</v>
      </c>
    </row>
    <row r="196" spans="1:12" s="21" customFormat="1" ht="57" x14ac:dyDescent="0.25">
      <c r="A196" s="19">
        <v>5367</v>
      </c>
      <c r="B196" s="11" t="s">
        <v>42</v>
      </c>
      <c r="C196" s="11">
        <v>2</v>
      </c>
      <c r="D196" s="11" t="s">
        <v>122</v>
      </c>
      <c r="E196" s="20" t="s">
        <v>345</v>
      </c>
      <c r="F196" s="20" t="s">
        <v>348</v>
      </c>
      <c r="G196" s="11">
        <v>2</v>
      </c>
      <c r="H196" s="12">
        <v>171</v>
      </c>
      <c r="I196" s="12">
        <f>Tableau2[[#This Row],[Quantité]]*Tableau2[[#This Row],[Coût unitaire (Hors taxes)]]</f>
        <v>342</v>
      </c>
      <c r="J196" s="11">
        <v>8</v>
      </c>
      <c r="K196" s="11" t="s">
        <v>347</v>
      </c>
      <c r="L196" s="27" t="s">
        <v>59</v>
      </c>
    </row>
    <row r="197" spans="1:12" s="21" customFormat="1" ht="42.75" x14ac:dyDescent="0.25">
      <c r="A197" s="19">
        <v>5367</v>
      </c>
      <c r="B197" s="11" t="s">
        <v>42</v>
      </c>
      <c r="C197" s="11">
        <v>2</v>
      </c>
      <c r="D197" s="11" t="s">
        <v>122</v>
      </c>
      <c r="E197" s="20" t="s">
        <v>349</v>
      </c>
      <c r="F197" s="20" t="s">
        <v>350</v>
      </c>
      <c r="G197" s="11">
        <v>2</v>
      </c>
      <c r="H197" s="12">
        <v>21</v>
      </c>
      <c r="I197" s="12">
        <f>Tableau2[[#This Row],[Quantité]]*Tableau2[[#This Row],[Coût unitaire (Hors taxes)]]</f>
        <v>42</v>
      </c>
      <c r="J197" s="11">
        <v>15</v>
      </c>
      <c r="K197" s="11">
        <v>11</v>
      </c>
      <c r="L197" s="27" t="s">
        <v>59</v>
      </c>
    </row>
    <row r="198" spans="1:12" s="21" customFormat="1" ht="42.75" x14ac:dyDescent="0.25">
      <c r="A198" s="19">
        <v>5367</v>
      </c>
      <c r="B198" s="11" t="s">
        <v>42</v>
      </c>
      <c r="C198" s="11">
        <v>2</v>
      </c>
      <c r="D198" s="11" t="s">
        <v>122</v>
      </c>
      <c r="E198" s="20" t="s">
        <v>349</v>
      </c>
      <c r="F198" s="20" t="s">
        <v>351</v>
      </c>
      <c r="G198" s="11">
        <v>4</v>
      </c>
      <c r="H198" s="12">
        <v>28</v>
      </c>
      <c r="I198" s="12">
        <f>Tableau2[[#This Row],[Quantité]]*Tableau2[[#This Row],[Coût unitaire (Hors taxes)]]</f>
        <v>112</v>
      </c>
      <c r="J198" s="11">
        <v>10</v>
      </c>
      <c r="K198" s="11">
        <v>11</v>
      </c>
      <c r="L198" s="27" t="s">
        <v>59</v>
      </c>
    </row>
    <row r="199" spans="1:12" s="21" customFormat="1" ht="42.75" x14ac:dyDescent="0.25">
      <c r="A199" s="19">
        <v>5367</v>
      </c>
      <c r="B199" s="11" t="s">
        <v>42</v>
      </c>
      <c r="C199" s="11">
        <v>2</v>
      </c>
      <c r="D199" s="11" t="s">
        <v>122</v>
      </c>
      <c r="E199" s="20" t="s">
        <v>349</v>
      </c>
      <c r="F199" s="20" t="s">
        <v>352</v>
      </c>
      <c r="G199" s="11">
        <v>4</v>
      </c>
      <c r="H199" s="12">
        <v>112</v>
      </c>
      <c r="I199" s="12">
        <f>Tableau2[[#This Row],[Quantité]]*Tableau2[[#This Row],[Coût unitaire (Hors taxes)]]</f>
        <v>448</v>
      </c>
      <c r="J199" s="11">
        <v>15</v>
      </c>
      <c r="K199" s="11">
        <v>11</v>
      </c>
      <c r="L199" s="27" t="s">
        <v>59</v>
      </c>
    </row>
    <row r="200" spans="1:12" s="21" customFormat="1" ht="42.75" x14ac:dyDescent="0.25">
      <c r="A200" s="19">
        <v>5367</v>
      </c>
      <c r="B200" s="11" t="s">
        <v>42</v>
      </c>
      <c r="C200" s="11">
        <v>2</v>
      </c>
      <c r="D200" s="11" t="s">
        <v>122</v>
      </c>
      <c r="E200" s="20" t="s">
        <v>349</v>
      </c>
      <c r="F200" s="20" t="s">
        <v>353</v>
      </c>
      <c r="G200" s="11">
        <v>2</v>
      </c>
      <c r="H200" s="12">
        <v>22</v>
      </c>
      <c r="I200" s="12">
        <f>Tableau2[[#This Row],[Quantité]]*Tableau2[[#This Row],[Coût unitaire (Hors taxes)]]</f>
        <v>44</v>
      </c>
      <c r="J200" s="11">
        <v>10</v>
      </c>
      <c r="K200" s="11">
        <v>11</v>
      </c>
      <c r="L200" s="27" t="s">
        <v>59</v>
      </c>
    </row>
    <row r="201" spans="1:12" s="21" customFormat="1" ht="42.75" x14ac:dyDescent="0.25">
      <c r="A201" s="19">
        <v>5367</v>
      </c>
      <c r="B201" s="11" t="s">
        <v>42</v>
      </c>
      <c r="C201" s="11">
        <v>2</v>
      </c>
      <c r="D201" s="11" t="s">
        <v>122</v>
      </c>
      <c r="E201" s="20" t="s">
        <v>349</v>
      </c>
      <c r="F201" s="20" t="s">
        <v>354</v>
      </c>
      <c r="G201" s="11">
        <v>6</v>
      </c>
      <c r="H201" s="12">
        <v>7</v>
      </c>
      <c r="I201" s="12">
        <f>Tableau2[[#This Row],[Quantité]]*Tableau2[[#This Row],[Coût unitaire (Hors taxes)]]</f>
        <v>42</v>
      </c>
      <c r="J201" s="11">
        <v>8</v>
      </c>
      <c r="K201" s="11" t="s">
        <v>262</v>
      </c>
      <c r="L201" s="27" t="s">
        <v>59</v>
      </c>
    </row>
    <row r="202" spans="1:12" s="21" customFormat="1" ht="42.75" x14ac:dyDescent="0.25">
      <c r="A202" s="19">
        <v>5367</v>
      </c>
      <c r="B202" s="11" t="s">
        <v>42</v>
      </c>
      <c r="C202" s="11">
        <v>2</v>
      </c>
      <c r="D202" s="11" t="s">
        <v>122</v>
      </c>
      <c r="E202" s="20" t="s">
        <v>349</v>
      </c>
      <c r="F202" s="20" t="s">
        <v>355</v>
      </c>
      <c r="G202" s="11">
        <v>2</v>
      </c>
      <c r="H202" s="12">
        <v>13</v>
      </c>
      <c r="I202" s="12">
        <f>Tableau2[[#This Row],[Quantité]]*Tableau2[[#This Row],[Coût unitaire (Hors taxes)]]</f>
        <v>26</v>
      </c>
      <c r="J202" s="11">
        <v>8</v>
      </c>
      <c r="K202" s="11" t="s">
        <v>262</v>
      </c>
      <c r="L202" s="27" t="s">
        <v>59</v>
      </c>
    </row>
    <row r="203" spans="1:12" s="21" customFormat="1" ht="57" customHeight="1" x14ac:dyDescent="0.25">
      <c r="A203" s="19">
        <v>5367</v>
      </c>
      <c r="B203" s="11" t="s">
        <v>42</v>
      </c>
      <c r="C203" s="11">
        <v>2</v>
      </c>
      <c r="D203" s="11" t="s">
        <v>122</v>
      </c>
      <c r="E203" s="20" t="s">
        <v>356</v>
      </c>
      <c r="F203" s="20" t="s">
        <v>357</v>
      </c>
      <c r="G203" s="11">
        <v>4</v>
      </c>
      <c r="H203" s="12">
        <v>210</v>
      </c>
      <c r="I203" s="12">
        <f>Tableau2[[#This Row],[Quantité]]*Tableau2[[#This Row],[Coût unitaire (Hors taxes)]]</f>
        <v>840</v>
      </c>
      <c r="J203" s="11">
        <v>10</v>
      </c>
      <c r="K203" s="11" t="s">
        <v>358</v>
      </c>
      <c r="L203" s="27" t="s">
        <v>59</v>
      </c>
    </row>
    <row r="204" spans="1:12" s="21" customFormat="1" ht="42.75" x14ac:dyDescent="0.25">
      <c r="A204" s="19">
        <v>5367</v>
      </c>
      <c r="B204" s="11" t="s">
        <v>42</v>
      </c>
      <c r="C204" s="11">
        <v>2</v>
      </c>
      <c r="D204" s="11" t="s">
        <v>122</v>
      </c>
      <c r="E204" s="20" t="s">
        <v>356</v>
      </c>
      <c r="F204" s="20" t="s">
        <v>359</v>
      </c>
      <c r="G204" s="11">
        <v>10</v>
      </c>
      <c r="H204" s="12">
        <v>219</v>
      </c>
      <c r="I204" s="12">
        <f>Tableau2[[#This Row],[Quantité]]*Tableau2[[#This Row],[Coût unitaire (Hors taxes)]]</f>
        <v>2190</v>
      </c>
      <c r="J204" s="11">
        <v>10</v>
      </c>
      <c r="K204" s="11" t="s">
        <v>358</v>
      </c>
      <c r="L204" s="27" t="s">
        <v>59</v>
      </c>
    </row>
    <row r="205" spans="1:12" s="21" customFormat="1" ht="71.25" x14ac:dyDescent="0.25">
      <c r="A205" s="19">
        <v>5367</v>
      </c>
      <c r="B205" s="11" t="s">
        <v>42</v>
      </c>
      <c r="C205" s="11">
        <v>2</v>
      </c>
      <c r="D205" s="11" t="s">
        <v>122</v>
      </c>
      <c r="E205" s="20" t="s">
        <v>360</v>
      </c>
      <c r="F205" s="20" t="s">
        <v>361</v>
      </c>
      <c r="G205" s="11">
        <v>40</v>
      </c>
      <c r="H205" s="12">
        <v>30</v>
      </c>
      <c r="I205" s="12">
        <f>Tableau2[[#This Row],[Quantité]]*Tableau2[[#This Row],[Coût unitaire (Hors taxes)]]</f>
        <v>1200</v>
      </c>
      <c r="J205" s="11">
        <v>15</v>
      </c>
      <c r="K205" s="11"/>
      <c r="L205" s="27" t="s">
        <v>362</v>
      </c>
    </row>
    <row r="206" spans="1:12" s="21" customFormat="1" ht="57" x14ac:dyDescent="0.25">
      <c r="A206" s="19">
        <v>5367</v>
      </c>
      <c r="B206" s="11" t="s">
        <v>42</v>
      </c>
      <c r="C206" s="11">
        <v>2</v>
      </c>
      <c r="D206" s="11" t="s">
        <v>122</v>
      </c>
      <c r="E206" s="20" t="s">
        <v>360</v>
      </c>
      <c r="F206" s="20" t="s">
        <v>363</v>
      </c>
      <c r="G206" s="11">
        <v>48</v>
      </c>
      <c r="H206" s="12">
        <v>7</v>
      </c>
      <c r="I206" s="12">
        <f>Tableau2[[#This Row],[Quantité]]*Tableau2[[#This Row],[Coût unitaire (Hors taxes)]]</f>
        <v>336</v>
      </c>
      <c r="J206" s="11">
        <v>15</v>
      </c>
      <c r="K206" s="11"/>
      <c r="L206" s="27" t="s">
        <v>364</v>
      </c>
    </row>
    <row r="207" spans="1:12" s="21" customFormat="1" ht="71.25" x14ac:dyDescent="0.25">
      <c r="A207" s="19">
        <v>5367</v>
      </c>
      <c r="B207" s="11" t="s">
        <v>42</v>
      </c>
      <c r="C207" s="11">
        <v>2</v>
      </c>
      <c r="D207" s="11" t="s">
        <v>122</v>
      </c>
      <c r="E207" s="20" t="s">
        <v>360</v>
      </c>
      <c r="F207" s="20" t="s">
        <v>365</v>
      </c>
      <c r="G207" s="11">
        <v>100</v>
      </c>
      <c r="H207" s="12">
        <v>1</v>
      </c>
      <c r="I207" s="12">
        <f>Tableau2[[#This Row],[Quantité]]*Tableau2[[#This Row],[Coût unitaire (Hors taxes)]]</f>
        <v>100</v>
      </c>
      <c r="J207" s="11">
        <v>15</v>
      </c>
      <c r="K207" s="11"/>
      <c r="L207" s="27" t="s">
        <v>364</v>
      </c>
    </row>
    <row r="208" spans="1:12" s="21" customFormat="1" ht="57" x14ac:dyDescent="0.25">
      <c r="A208" s="19">
        <v>5367</v>
      </c>
      <c r="B208" s="11" t="s">
        <v>42</v>
      </c>
      <c r="C208" s="11">
        <v>2</v>
      </c>
      <c r="D208" s="11" t="s">
        <v>122</v>
      </c>
      <c r="E208" s="20" t="s">
        <v>360</v>
      </c>
      <c r="F208" s="20" t="s">
        <v>366</v>
      </c>
      <c r="G208" s="11">
        <v>100</v>
      </c>
      <c r="H208" s="12">
        <v>1</v>
      </c>
      <c r="I208" s="12">
        <f>Tableau2[[#This Row],[Quantité]]*Tableau2[[#This Row],[Coût unitaire (Hors taxes)]]</f>
        <v>100</v>
      </c>
      <c r="J208" s="11">
        <v>15</v>
      </c>
      <c r="K208" s="11"/>
      <c r="L208" s="27" t="s">
        <v>364</v>
      </c>
    </row>
    <row r="209" spans="1:12" s="21" customFormat="1" ht="57" x14ac:dyDescent="0.25">
      <c r="A209" s="19">
        <v>5367</v>
      </c>
      <c r="B209" s="11" t="s">
        <v>42</v>
      </c>
      <c r="C209" s="11">
        <v>2</v>
      </c>
      <c r="D209" s="11" t="s">
        <v>122</v>
      </c>
      <c r="E209" s="20" t="s">
        <v>360</v>
      </c>
      <c r="F209" s="20" t="s">
        <v>367</v>
      </c>
      <c r="G209" s="11">
        <v>100</v>
      </c>
      <c r="H209" s="12">
        <v>2</v>
      </c>
      <c r="I209" s="12">
        <f>Tableau2[[#This Row],[Quantité]]*Tableau2[[#This Row],[Coût unitaire (Hors taxes)]]</f>
        <v>200</v>
      </c>
      <c r="J209" s="11">
        <v>15</v>
      </c>
      <c r="K209" s="11"/>
      <c r="L209" s="27" t="s">
        <v>364</v>
      </c>
    </row>
    <row r="210" spans="1:12" s="21" customFormat="1" ht="42.75" x14ac:dyDescent="0.25">
      <c r="A210" s="19">
        <v>5367</v>
      </c>
      <c r="B210" s="11" t="s">
        <v>42</v>
      </c>
      <c r="C210" s="11">
        <v>2</v>
      </c>
      <c r="D210" s="11" t="s">
        <v>122</v>
      </c>
      <c r="E210" s="20" t="s">
        <v>368</v>
      </c>
      <c r="F210" s="20" t="s">
        <v>369</v>
      </c>
      <c r="G210" s="11">
        <v>5</v>
      </c>
      <c r="H210" s="12">
        <v>35</v>
      </c>
      <c r="I210" s="12">
        <f>Tableau2[[#This Row],[Quantité]]*Tableau2[[#This Row],[Coût unitaire (Hors taxes)]]</f>
        <v>175</v>
      </c>
      <c r="J210" s="11">
        <v>8</v>
      </c>
      <c r="K210" s="11"/>
      <c r="L210" s="27" t="s">
        <v>370</v>
      </c>
    </row>
    <row r="211" spans="1:12" s="21" customFormat="1" ht="42.75" x14ac:dyDescent="0.25">
      <c r="A211" s="19">
        <v>5367</v>
      </c>
      <c r="B211" s="11" t="s">
        <v>42</v>
      </c>
      <c r="C211" s="11">
        <v>2</v>
      </c>
      <c r="D211" s="11" t="s">
        <v>122</v>
      </c>
      <c r="E211" s="20" t="s">
        <v>371</v>
      </c>
      <c r="F211" s="20" t="s">
        <v>372</v>
      </c>
      <c r="G211" s="11">
        <v>1</v>
      </c>
      <c r="H211" s="12">
        <v>55</v>
      </c>
      <c r="I211" s="12">
        <f>Tableau2[[#This Row],[Quantité]]*Tableau2[[#This Row],[Coût unitaire (Hors taxes)]]</f>
        <v>55</v>
      </c>
      <c r="J211" s="11">
        <v>25</v>
      </c>
      <c r="K211" s="11">
        <v>4.5</v>
      </c>
      <c r="L211" s="27" t="s">
        <v>59</v>
      </c>
    </row>
    <row r="212" spans="1:12" s="21" customFormat="1" ht="42.75" x14ac:dyDescent="0.25">
      <c r="A212" s="19">
        <v>5367</v>
      </c>
      <c r="B212" s="11" t="s">
        <v>42</v>
      </c>
      <c r="C212" s="11">
        <v>2</v>
      </c>
      <c r="D212" s="11" t="s">
        <v>122</v>
      </c>
      <c r="E212" s="20" t="s">
        <v>371</v>
      </c>
      <c r="F212" s="20" t="s">
        <v>373</v>
      </c>
      <c r="G212" s="11">
        <v>1</v>
      </c>
      <c r="H212" s="12">
        <v>172</v>
      </c>
      <c r="I212" s="12">
        <f>Tableau2[[#This Row],[Quantité]]*Tableau2[[#This Row],[Coût unitaire (Hors taxes)]]</f>
        <v>172</v>
      </c>
      <c r="J212" s="11">
        <v>25</v>
      </c>
      <c r="K212" s="11">
        <v>4.5</v>
      </c>
      <c r="L212" s="27" t="s">
        <v>59</v>
      </c>
    </row>
    <row r="213" spans="1:12" s="21" customFormat="1" ht="42.75" x14ac:dyDescent="0.25">
      <c r="A213" s="19">
        <v>5367</v>
      </c>
      <c r="B213" s="11" t="s">
        <v>42</v>
      </c>
      <c r="C213" s="11">
        <v>2</v>
      </c>
      <c r="D213" s="11" t="s">
        <v>122</v>
      </c>
      <c r="E213" s="20" t="s">
        <v>374</v>
      </c>
      <c r="F213" s="20" t="s">
        <v>375</v>
      </c>
      <c r="G213" s="11">
        <v>2</v>
      </c>
      <c r="H213" s="12">
        <v>189</v>
      </c>
      <c r="I213" s="12">
        <f>Tableau2[[#This Row],[Quantité]]*Tableau2[[#This Row],[Coût unitaire (Hors taxes)]]</f>
        <v>378</v>
      </c>
      <c r="J213" s="11">
        <v>8</v>
      </c>
      <c r="K213" s="11" t="s">
        <v>376</v>
      </c>
      <c r="L213" s="27"/>
    </row>
    <row r="214" spans="1:12" s="21" customFormat="1" ht="42.75" x14ac:dyDescent="0.25">
      <c r="A214" s="19">
        <v>5367</v>
      </c>
      <c r="B214" s="11" t="s">
        <v>42</v>
      </c>
      <c r="C214" s="11">
        <v>2</v>
      </c>
      <c r="D214" s="11" t="s">
        <v>122</v>
      </c>
      <c r="E214" s="20" t="s">
        <v>377</v>
      </c>
      <c r="F214" s="20" t="s">
        <v>378</v>
      </c>
      <c r="G214" s="11">
        <v>1</v>
      </c>
      <c r="H214" s="12">
        <v>259</v>
      </c>
      <c r="I214" s="12">
        <f>Tableau2[[#This Row],[Quantité]]*Tableau2[[#This Row],[Coût unitaire (Hors taxes)]]</f>
        <v>259</v>
      </c>
      <c r="J214" s="11">
        <v>15</v>
      </c>
      <c r="K214" s="11">
        <v>4.5</v>
      </c>
      <c r="L214" s="27" t="s">
        <v>155</v>
      </c>
    </row>
    <row r="215" spans="1:12" s="21" customFormat="1" ht="42.75" x14ac:dyDescent="0.25">
      <c r="A215" s="19">
        <v>5367</v>
      </c>
      <c r="B215" s="11" t="s">
        <v>42</v>
      </c>
      <c r="C215" s="11">
        <v>2</v>
      </c>
      <c r="D215" s="11" t="s">
        <v>122</v>
      </c>
      <c r="E215" s="20" t="s">
        <v>379</v>
      </c>
      <c r="F215" s="20" t="s">
        <v>380</v>
      </c>
      <c r="G215" s="11">
        <v>4</v>
      </c>
      <c r="H215" s="12">
        <v>41</v>
      </c>
      <c r="I215" s="12">
        <f>Tableau2[[#This Row],[Quantité]]*Tableau2[[#This Row],[Coût unitaire (Hors taxes)]]</f>
        <v>164</v>
      </c>
      <c r="J215" s="11">
        <v>8</v>
      </c>
      <c r="K215" s="11">
        <v>4.5</v>
      </c>
      <c r="L215" s="27" t="s">
        <v>59</v>
      </c>
    </row>
    <row r="216" spans="1:12" s="21" customFormat="1" ht="42.75" x14ac:dyDescent="0.25">
      <c r="A216" s="19">
        <v>5367</v>
      </c>
      <c r="B216" s="11" t="s">
        <v>42</v>
      </c>
      <c r="C216" s="11">
        <v>2</v>
      </c>
      <c r="D216" s="11" t="s">
        <v>122</v>
      </c>
      <c r="E216" s="20" t="s">
        <v>381</v>
      </c>
      <c r="F216" s="20" t="s">
        <v>382</v>
      </c>
      <c r="G216" s="11">
        <v>1</v>
      </c>
      <c r="H216" s="12">
        <v>2000</v>
      </c>
      <c r="I216" s="12">
        <f>Tableau2[[#This Row],[Quantité]]*Tableau2[[#This Row],[Coût unitaire (Hors taxes)]]</f>
        <v>2000</v>
      </c>
      <c r="J216" s="11">
        <v>10</v>
      </c>
      <c r="K216" s="11" t="s">
        <v>383</v>
      </c>
      <c r="L216" s="27"/>
    </row>
    <row r="217" spans="1:12" s="21" customFormat="1" ht="42.75" x14ac:dyDescent="0.25">
      <c r="A217" s="19">
        <v>5367</v>
      </c>
      <c r="B217" s="11" t="s">
        <v>42</v>
      </c>
      <c r="C217" s="11">
        <v>2</v>
      </c>
      <c r="D217" s="11" t="s">
        <v>122</v>
      </c>
      <c r="E217" s="20" t="s">
        <v>384</v>
      </c>
      <c r="F217" s="20" t="s">
        <v>385</v>
      </c>
      <c r="G217" s="11">
        <v>2</v>
      </c>
      <c r="H217" s="12">
        <v>80</v>
      </c>
      <c r="I217" s="12">
        <f>Tableau2[[#This Row],[Quantité]]*Tableau2[[#This Row],[Coût unitaire (Hors taxes)]]</f>
        <v>160</v>
      </c>
      <c r="J217" s="11">
        <v>10</v>
      </c>
      <c r="K217" s="11">
        <v>6</v>
      </c>
      <c r="L217" s="27" t="s">
        <v>59</v>
      </c>
    </row>
    <row r="218" spans="1:12" s="21" customFormat="1" ht="42.75" x14ac:dyDescent="0.25">
      <c r="A218" s="19">
        <v>5367</v>
      </c>
      <c r="B218" s="11" t="s">
        <v>42</v>
      </c>
      <c r="C218" s="11">
        <v>2</v>
      </c>
      <c r="D218" s="11" t="s">
        <v>122</v>
      </c>
      <c r="E218" s="20" t="s">
        <v>386</v>
      </c>
      <c r="F218" s="20" t="s">
        <v>387</v>
      </c>
      <c r="G218" s="11">
        <v>4</v>
      </c>
      <c r="H218" s="12">
        <v>7</v>
      </c>
      <c r="I218" s="12">
        <f>Tableau2[[#This Row],[Quantité]]*Tableau2[[#This Row],[Coût unitaire (Hors taxes)]]</f>
        <v>28</v>
      </c>
      <c r="J218" s="11">
        <v>8</v>
      </c>
      <c r="K218" s="11"/>
      <c r="L218" s="27" t="s">
        <v>59</v>
      </c>
    </row>
    <row r="219" spans="1:12" s="21" customFormat="1" ht="42.75" x14ac:dyDescent="0.25">
      <c r="A219" s="19">
        <v>5367</v>
      </c>
      <c r="B219" s="11" t="s">
        <v>42</v>
      </c>
      <c r="C219" s="11">
        <v>2</v>
      </c>
      <c r="D219" s="11" t="s">
        <v>122</v>
      </c>
      <c r="E219" s="20" t="s">
        <v>388</v>
      </c>
      <c r="F219" s="20" t="s">
        <v>389</v>
      </c>
      <c r="G219" s="11">
        <v>1</v>
      </c>
      <c r="H219" s="12">
        <v>15</v>
      </c>
      <c r="I219" s="12">
        <f>Tableau2[[#This Row],[Quantité]]*Tableau2[[#This Row],[Coût unitaire (Hors taxes)]]</f>
        <v>15</v>
      </c>
      <c r="J219" s="11">
        <v>10</v>
      </c>
      <c r="K219" s="11"/>
      <c r="L219" s="27" t="s">
        <v>59</v>
      </c>
    </row>
    <row r="220" spans="1:12" s="21" customFormat="1" ht="99.75" x14ac:dyDescent="0.25">
      <c r="A220" s="19">
        <v>5367</v>
      </c>
      <c r="B220" s="11" t="s">
        <v>42</v>
      </c>
      <c r="C220" s="11">
        <v>2</v>
      </c>
      <c r="D220" s="11" t="s">
        <v>122</v>
      </c>
      <c r="E220" s="20" t="s">
        <v>390</v>
      </c>
      <c r="F220" s="20" t="s">
        <v>391</v>
      </c>
      <c r="G220" s="11">
        <v>3</v>
      </c>
      <c r="H220" s="12">
        <v>2000</v>
      </c>
      <c r="I220" s="12">
        <f>Tableau2[[#This Row],[Quantité]]*Tableau2[[#This Row],[Coût unitaire (Hors taxes)]]</f>
        <v>6000</v>
      </c>
      <c r="J220" s="11">
        <v>25</v>
      </c>
      <c r="K220" s="11" t="s">
        <v>392</v>
      </c>
      <c r="L220" s="27" t="s">
        <v>188</v>
      </c>
    </row>
    <row r="221" spans="1:12" s="21" customFormat="1" ht="42.75" x14ac:dyDescent="0.25">
      <c r="A221" s="19">
        <v>5367</v>
      </c>
      <c r="B221" s="11" t="s">
        <v>42</v>
      </c>
      <c r="C221" s="11">
        <v>2</v>
      </c>
      <c r="D221" s="11" t="s">
        <v>122</v>
      </c>
      <c r="E221" s="20" t="s">
        <v>393</v>
      </c>
      <c r="F221" s="20" t="s">
        <v>394</v>
      </c>
      <c r="G221" s="11">
        <v>1</v>
      </c>
      <c r="H221" s="12">
        <v>10</v>
      </c>
      <c r="I221" s="12">
        <f>Tableau2[[#This Row],[Quantité]]*Tableau2[[#This Row],[Coût unitaire (Hors taxes)]]</f>
        <v>10</v>
      </c>
      <c r="J221" s="11">
        <v>5</v>
      </c>
      <c r="K221" s="11"/>
      <c r="L221" s="27" t="s">
        <v>59</v>
      </c>
    </row>
    <row r="222" spans="1:12" s="21" customFormat="1" ht="42.75" x14ac:dyDescent="0.25">
      <c r="A222" s="19">
        <v>5367</v>
      </c>
      <c r="B222" s="11" t="s">
        <v>42</v>
      </c>
      <c r="C222" s="11">
        <v>2</v>
      </c>
      <c r="D222" s="11" t="s">
        <v>122</v>
      </c>
      <c r="E222" s="20" t="s">
        <v>393</v>
      </c>
      <c r="F222" s="20" t="s">
        <v>395</v>
      </c>
      <c r="G222" s="11">
        <v>1</v>
      </c>
      <c r="H222" s="12">
        <v>16</v>
      </c>
      <c r="I222" s="12">
        <f>Tableau2[[#This Row],[Quantité]]*Tableau2[[#This Row],[Coût unitaire (Hors taxes)]]</f>
        <v>16</v>
      </c>
      <c r="J222" s="11">
        <v>5</v>
      </c>
      <c r="K222" s="11"/>
      <c r="L222" s="27" t="s">
        <v>59</v>
      </c>
    </row>
    <row r="223" spans="1:12" s="21" customFormat="1" ht="42.75" x14ac:dyDescent="0.25">
      <c r="A223" s="19">
        <v>5367</v>
      </c>
      <c r="B223" s="11" t="s">
        <v>42</v>
      </c>
      <c r="C223" s="11">
        <v>2</v>
      </c>
      <c r="D223" s="11" t="s">
        <v>122</v>
      </c>
      <c r="E223" s="20" t="s">
        <v>396</v>
      </c>
      <c r="F223" s="20" t="s">
        <v>397</v>
      </c>
      <c r="G223" s="11">
        <v>1</v>
      </c>
      <c r="H223" s="12">
        <v>1200</v>
      </c>
      <c r="I223" s="12">
        <f>Tableau2[[#This Row],[Quantité]]*Tableau2[[#This Row],[Coût unitaire (Hors taxes)]]</f>
        <v>1200</v>
      </c>
      <c r="J223" s="11">
        <v>8</v>
      </c>
      <c r="K223" s="11">
        <v>9</v>
      </c>
      <c r="L223" s="27"/>
    </row>
    <row r="224" spans="1:12" s="21" customFormat="1" ht="42.75" x14ac:dyDescent="0.25">
      <c r="A224" s="19">
        <v>5367</v>
      </c>
      <c r="B224" s="11" t="s">
        <v>42</v>
      </c>
      <c r="C224" s="11">
        <v>2</v>
      </c>
      <c r="D224" s="11" t="s">
        <v>122</v>
      </c>
      <c r="E224" s="20" t="s">
        <v>398</v>
      </c>
      <c r="F224" s="20" t="s">
        <v>399</v>
      </c>
      <c r="G224" s="11">
        <v>2</v>
      </c>
      <c r="H224" s="12">
        <v>1179.95</v>
      </c>
      <c r="I224" s="12">
        <f>Tableau2[[#This Row],[Quantité]]*Tableau2[[#This Row],[Coût unitaire (Hors taxes)]]</f>
        <v>2359.9</v>
      </c>
      <c r="J224" s="11">
        <v>8</v>
      </c>
      <c r="K224" s="11" t="s">
        <v>400</v>
      </c>
      <c r="L224" s="27"/>
    </row>
    <row r="225" spans="1:12" s="21" customFormat="1" ht="42.75" x14ac:dyDescent="0.25">
      <c r="A225" s="19">
        <v>5367</v>
      </c>
      <c r="B225" s="11" t="s">
        <v>42</v>
      </c>
      <c r="C225" s="11">
        <v>2</v>
      </c>
      <c r="D225" s="11" t="s">
        <v>122</v>
      </c>
      <c r="E225" s="20" t="s">
        <v>401</v>
      </c>
      <c r="F225" s="20" t="s">
        <v>402</v>
      </c>
      <c r="G225" s="11">
        <v>1</v>
      </c>
      <c r="H225" s="12">
        <v>14</v>
      </c>
      <c r="I225" s="12">
        <f>Tableau2[[#This Row],[Quantité]]*Tableau2[[#This Row],[Coût unitaire (Hors taxes)]]</f>
        <v>14</v>
      </c>
      <c r="J225" s="11">
        <v>10</v>
      </c>
      <c r="K225" s="11" t="s">
        <v>262</v>
      </c>
      <c r="L225" s="27" t="s">
        <v>59</v>
      </c>
    </row>
    <row r="226" spans="1:12" s="21" customFormat="1" ht="57" x14ac:dyDescent="0.25">
      <c r="A226" s="19">
        <v>5367</v>
      </c>
      <c r="B226" s="11" t="s">
        <v>42</v>
      </c>
      <c r="C226" s="11">
        <v>2</v>
      </c>
      <c r="D226" s="11" t="s">
        <v>122</v>
      </c>
      <c r="E226" s="20" t="s">
        <v>401</v>
      </c>
      <c r="F226" s="20" t="s">
        <v>403</v>
      </c>
      <c r="G226" s="11">
        <v>1</v>
      </c>
      <c r="H226" s="12">
        <v>40</v>
      </c>
      <c r="I226" s="12">
        <f>Tableau2[[#This Row],[Quantité]]*Tableau2[[#This Row],[Coût unitaire (Hors taxes)]]</f>
        <v>40</v>
      </c>
      <c r="J226" s="11">
        <v>10</v>
      </c>
      <c r="K226" s="11" t="s">
        <v>262</v>
      </c>
      <c r="L226" s="27" t="s">
        <v>59</v>
      </c>
    </row>
    <row r="227" spans="1:12" s="21" customFormat="1" ht="42.75" x14ac:dyDescent="0.25">
      <c r="A227" s="19">
        <v>5367</v>
      </c>
      <c r="B227" s="11" t="s">
        <v>42</v>
      </c>
      <c r="C227" s="11">
        <v>2</v>
      </c>
      <c r="D227" s="11" t="s">
        <v>122</v>
      </c>
      <c r="E227" s="20" t="s">
        <v>401</v>
      </c>
      <c r="F227" s="20" t="s">
        <v>404</v>
      </c>
      <c r="G227" s="11">
        <v>1</v>
      </c>
      <c r="H227" s="12">
        <v>14</v>
      </c>
      <c r="I227" s="12">
        <f>Tableau2[[#This Row],[Quantité]]*Tableau2[[#This Row],[Coût unitaire (Hors taxes)]]</f>
        <v>14</v>
      </c>
      <c r="J227" s="11">
        <v>10</v>
      </c>
      <c r="K227" s="11" t="s">
        <v>262</v>
      </c>
      <c r="L227" s="27" t="s">
        <v>59</v>
      </c>
    </row>
    <row r="228" spans="1:12" s="21" customFormat="1" ht="42.75" x14ac:dyDescent="0.25">
      <c r="A228" s="19">
        <v>5367</v>
      </c>
      <c r="B228" s="11" t="s">
        <v>42</v>
      </c>
      <c r="C228" s="11">
        <v>2</v>
      </c>
      <c r="D228" s="11" t="s">
        <v>122</v>
      </c>
      <c r="E228" s="20" t="s">
        <v>405</v>
      </c>
      <c r="F228" s="20" t="s">
        <v>406</v>
      </c>
      <c r="G228" s="11">
        <v>1</v>
      </c>
      <c r="H228" s="12">
        <v>421</v>
      </c>
      <c r="I228" s="12">
        <f>Tableau2[[#This Row],[Quantité]]*Tableau2[[#This Row],[Coût unitaire (Hors taxes)]]</f>
        <v>421</v>
      </c>
      <c r="J228" s="11">
        <v>10</v>
      </c>
      <c r="K228" s="11">
        <v>11.12</v>
      </c>
      <c r="L228" s="27" t="s">
        <v>59</v>
      </c>
    </row>
    <row r="229" spans="1:12" s="21" customFormat="1" ht="42.75" x14ac:dyDescent="0.25">
      <c r="A229" s="19">
        <v>5367</v>
      </c>
      <c r="B229" s="11" t="s">
        <v>42</v>
      </c>
      <c r="C229" s="11">
        <v>2</v>
      </c>
      <c r="D229" s="11" t="s">
        <v>122</v>
      </c>
      <c r="E229" s="20" t="s">
        <v>407</v>
      </c>
      <c r="F229" s="20" t="s">
        <v>408</v>
      </c>
      <c r="G229" s="11">
        <v>5</v>
      </c>
      <c r="H229" s="12">
        <v>200</v>
      </c>
      <c r="I229" s="12">
        <f>Tableau2[[#This Row],[Quantité]]*Tableau2[[#This Row],[Coût unitaire (Hors taxes)]]</f>
        <v>1000</v>
      </c>
      <c r="J229" s="11">
        <v>10</v>
      </c>
      <c r="K229" s="11">
        <v>8</v>
      </c>
      <c r="L229" s="27" t="s">
        <v>409</v>
      </c>
    </row>
    <row r="230" spans="1:12" s="21" customFormat="1" ht="57" x14ac:dyDescent="0.25">
      <c r="A230" s="19">
        <v>5367</v>
      </c>
      <c r="B230" s="11" t="s">
        <v>42</v>
      </c>
      <c r="C230" s="11">
        <v>2</v>
      </c>
      <c r="D230" s="11" t="s">
        <v>122</v>
      </c>
      <c r="E230" s="20" t="s">
        <v>407</v>
      </c>
      <c r="F230" s="20" t="s">
        <v>410</v>
      </c>
      <c r="G230" s="11">
        <v>20</v>
      </c>
      <c r="H230" s="12">
        <v>150</v>
      </c>
      <c r="I230" s="12">
        <f>Tableau2[[#This Row],[Quantité]]*Tableau2[[#This Row],[Coût unitaire (Hors taxes)]]</f>
        <v>3000</v>
      </c>
      <c r="J230" s="11">
        <v>8</v>
      </c>
      <c r="K230" s="11">
        <v>8</v>
      </c>
      <c r="L230" s="27" t="s">
        <v>409</v>
      </c>
    </row>
    <row r="231" spans="1:12" s="21" customFormat="1" ht="42.75" x14ac:dyDescent="0.25">
      <c r="A231" s="19">
        <v>5367</v>
      </c>
      <c r="B231" s="11" t="s">
        <v>42</v>
      </c>
      <c r="C231" s="11">
        <v>2</v>
      </c>
      <c r="D231" s="11" t="s">
        <v>122</v>
      </c>
      <c r="E231" s="20" t="s">
        <v>407</v>
      </c>
      <c r="F231" s="20" t="s">
        <v>411</v>
      </c>
      <c r="G231" s="11">
        <v>20</v>
      </c>
      <c r="H231" s="12">
        <v>25</v>
      </c>
      <c r="I231" s="12">
        <f>Tableau2[[#This Row],[Quantité]]*Tableau2[[#This Row],[Coût unitaire (Hors taxes)]]</f>
        <v>500</v>
      </c>
      <c r="J231" s="11">
        <v>10</v>
      </c>
      <c r="K231" s="11">
        <v>8</v>
      </c>
      <c r="L231" s="27" t="s">
        <v>409</v>
      </c>
    </row>
    <row r="232" spans="1:12" s="21" customFormat="1" ht="42.75" x14ac:dyDescent="0.25">
      <c r="A232" s="19">
        <v>5367</v>
      </c>
      <c r="B232" s="11" t="s">
        <v>42</v>
      </c>
      <c r="C232" s="11">
        <v>2</v>
      </c>
      <c r="D232" s="11" t="s">
        <v>122</v>
      </c>
      <c r="E232" s="20" t="s">
        <v>412</v>
      </c>
      <c r="F232" s="20" t="s">
        <v>413</v>
      </c>
      <c r="G232" s="11">
        <v>4</v>
      </c>
      <c r="H232" s="12">
        <v>17</v>
      </c>
      <c r="I232" s="12">
        <f>Tableau2[[#This Row],[Quantité]]*Tableau2[[#This Row],[Coût unitaire (Hors taxes)]]</f>
        <v>68</v>
      </c>
      <c r="J232" s="11">
        <v>15</v>
      </c>
      <c r="K232" s="11">
        <v>21.15</v>
      </c>
      <c r="L232" s="27" t="s">
        <v>59</v>
      </c>
    </row>
    <row r="233" spans="1:12" s="21" customFormat="1" ht="42.75" x14ac:dyDescent="0.25">
      <c r="A233" s="19">
        <v>5367</v>
      </c>
      <c r="B233" s="11" t="s">
        <v>42</v>
      </c>
      <c r="C233" s="11">
        <v>2</v>
      </c>
      <c r="D233" s="11" t="s">
        <v>122</v>
      </c>
      <c r="E233" s="20" t="s">
        <v>412</v>
      </c>
      <c r="F233" s="20" t="s">
        <v>414</v>
      </c>
      <c r="G233" s="11">
        <v>2</v>
      </c>
      <c r="H233" s="12">
        <v>26</v>
      </c>
      <c r="I233" s="12">
        <f>Tableau2[[#This Row],[Quantité]]*Tableau2[[#This Row],[Coût unitaire (Hors taxes)]]</f>
        <v>52</v>
      </c>
      <c r="J233" s="11">
        <v>15</v>
      </c>
      <c r="K233" s="11">
        <v>21.15</v>
      </c>
      <c r="L233" s="27" t="s">
        <v>59</v>
      </c>
    </row>
    <row r="234" spans="1:12" s="21" customFormat="1" ht="42.75" x14ac:dyDescent="0.25">
      <c r="A234" s="19">
        <v>5367</v>
      </c>
      <c r="B234" s="11" t="s">
        <v>42</v>
      </c>
      <c r="C234" s="11">
        <v>2</v>
      </c>
      <c r="D234" s="11" t="s">
        <v>122</v>
      </c>
      <c r="E234" s="20" t="s">
        <v>412</v>
      </c>
      <c r="F234" s="20" t="s">
        <v>415</v>
      </c>
      <c r="G234" s="11">
        <v>1</v>
      </c>
      <c r="H234" s="12">
        <v>34</v>
      </c>
      <c r="I234" s="12">
        <f>Tableau2[[#This Row],[Quantité]]*Tableau2[[#This Row],[Coût unitaire (Hors taxes)]]</f>
        <v>34</v>
      </c>
      <c r="J234" s="11">
        <v>15</v>
      </c>
      <c r="K234" s="11">
        <v>21.15</v>
      </c>
      <c r="L234" s="27" t="s">
        <v>59</v>
      </c>
    </row>
    <row r="235" spans="1:12" s="21" customFormat="1" ht="42.75" x14ac:dyDescent="0.25">
      <c r="A235" s="19">
        <v>5367</v>
      </c>
      <c r="B235" s="11" t="s">
        <v>42</v>
      </c>
      <c r="C235" s="11">
        <v>2</v>
      </c>
      <c r="D235" s="11" t="s">
        <v>122</v>
      </c>
      <c r="E235" s="20" t="s">
        <v>412</v>
      </c>
      <c r="F235" s="20" t="s">
        <v>416</v>
      </c>
      <c r="G235" s="11">
        <v>2</v>
      </c>
      <c r="H235" s="12">
        <v>98</v>
      </c>
      <c r="I235" s="12">
        <f>Tableau2[[#This Row],[Quantité]]*Tableau2[[#This Row],[Coût unitaire (Hors taxes)]]</f>
        <v>196</v>
      </c>
      <c r="J235" s="11">
        <v>25</v>
      </c>
      <c r="K235" s="11">
        <v>16</v>
      </c>
      <c r="L235" s="27" t="s">
        <v>37</v>
      </c>
    </row>
    <row r="236" spans="1:12" s="21" customFormat="1" ht="42.75" x14ac:dyDescent="0.25">
      <c r="A236" s="19">
        <v>5367</v>
      </c>
      <c r="B236" s="11" t="s">
        <v>42</v>
      </c>
      <c r="C236" s="11">
        <v>2</v>
      </c>
      <c r="D236" s="11" t="s">
        <v>122</v>
      </c>
      <c r="E236" s="20" t="s">
        <v>417</v>
      </c>
      <c r="F236" s="20" t="s">
        <v>418</v>
      </c>
      <c r="G236" s="11">
        <v>1</v>
      </c>
      <c r="H236" s="12">
        <v>201</v>
      </c>
      <c r="I236" s="12">
        <f>Tableau2[[#This Row],[Quantité]]*Tableau2[[#This Row],[Coût unitaire (Hors taxes)]]</f>
        <v>201</v>
      </c>
      <c r="J236" s="11">
        <v>20</v>
      </c>
      <c r="K236" s="11">
        <v>14.22</v>
      </c>
      <c r="L236" s="27" t="s">
        <v>59</v>
      </c>
    </row>
    <row r="237" spans="1:12" s="21" customFormat="1" ht="42.75" x14ac:dyDescent="0.25">
      <c r="A237" s="19">
        <v>5367</v>
      </c>
      <c r="B237" s="11" t="s">
        <v>42</v>
      </c>
      <c r="C237" s="11">
        <v>2</v>
      </c>
      <c r="D237" s="11" t="s">
        <v>122</v>
      </c>
      <c r="E237" s="20" t="s">
        <v>419</v>
      </c>
      <c r="F237" s="20" t="s">
        <v>420</v>
      </c>
      <c r="G237" s="11">
        <v>1</v>
      </c>
      <c r="H237" s="12">
        <v>10</v>
      </c>
      <c r="I237" s="12">
        <f>Tableau2[[#This Row],[Quantité]]*Tableau2[[#This Row],[Coût unitaire (Hors taxes)]]</f>
        <v>10</v>
      </c>
      <c r="J237" s="11">
        <v>5</v>
      </c>
      <c r="K237" s="11">
        <v>14.22</v>
      </c>
      <c r="L237" s="27" t="s">
        <v>38</v>
      </c>
    </row>
    <row r="238" spans="1:12" s="21" customFormat="1" ht="42.75" x14ac:dyDescent="0.25">
      <c r="A238" s="19">
        <v>5367</v>
      </c>
      <c r="B238" s="11" t="s">
        <v>42</v>
      </c>
      <c r="C238" s="11">
        <v>2</v>
      </c>
      <c r="D238" s="11" t="s">
        <v>122</v>
      </c>
      <c r="E238" s="20" t="s">
        <v>421</v>
      </c>
      <c r="F238" s="20" t="s">
        <v>422</v>
      </c>
      <c r="G238" s="11">
        <v>10</v>
      </c>
      <c r="H238" s="12">
        <v>218</v>
      </c>
      <c r="I238" s="12">
        <f>Tableau2[[#This Row],[Quantité]]*Tableau2[[#This Row],[Coût unitaire (Hors taxes)]]</f>
        <v>2180</v>
      </c>
      <c r="J238" s="11">
        <v>20</v>
      </c>
      <c r="K238" s="11">
        <v>11</v>
      </c>
      <c r="L238" s="27" t="s">
        <v>59</v>
      </c>
    </row>
    <row r="239" spans="1:12" s="21" customFormat="1" ht="57" x14ac:dyDescent="0.25">
      <c r="A239" s="19">
        <v>5367</v>
      </c>
      <c r="B239" s="11" t="s">
        <v>42</v>
      </c>
      <c r="C239" s="11">
        <v>2</v>
      </c>
      <c r="D239" s="11" t="s">
        <v>122</v>
      </c>
      <c r="E239" s="20" t="s">
        <v>423</v>
      </c>
      <c r="F239" s="20" t="s">
        <v>424</v>
      </c>
      <c r="G239" s="11">
        <v>1</v>
      </c>
      <c r="H239" s="12">
        <v>80</v>
      </c>
      <c r="I239" s="12">
        <f>Tableau2[[#This Row],[Quantité]]*Tableau2[[#This Row],[Coût unitaire (Hors taxes)]]</f>
        <v>80</v>
      </c>
      <c r="J239" s="11">
        <v>20</v>
      </c>
      <c r="K239" s="11"/>
      <c r="L239" s="27" t="s">
        <v>89</v>
      </c>
    </row>
    <row r="240" spans="1:12" s="21" customFormat="1" ht="71.25" x14ac:dyDescent="0.25">
      <c r="A240" s="19">
        <v>5367</v>
      </c>
      <c r="B240" s="11" t="s">
        <v>42</v>
      </c>
      <c r="C240" s="11">
        <v>2</v>
      </c>
      <c r="D240" s="11" t="s">
        <v>122</v>
      </c>
      <c r="E240" s="20" t="s">
        <v>425</v>
      </c>
      <c r="F240" s="20" t="s">
        <v>426</v>
      </c>
      <c r="G240" s="11">
        <v>4</v>
      </c>
      <c r="H240" s="12">
        <v>94</v>
      </c>
      <c r="I240" s="12">
        <f>Tableau2[[#This Row],[Quantité]]*Tableau2[[#This Row],[Coût unitaire (Hors taxes)]]</f>
        <v>376</v>
      </c>
      <c r="J240" s="11">
        <v>10</v>
      </c>
      <c r="K240" s="11">
        <v>21</v>
      </c>
      <c r="L240" s="27" t="s">
        <v>125</v>
      </c>
    </row>
    <row r="241" spans="1:12" s="21" customFormat="1" ht="42.75" x14ac:dyDescent="0.25">
      <c r="A241" s="19">
        <v>5367</v>
      </c>
      <c r="B241" s="11" t="s">
        <v>42</v>
      </c>
      <c r="C241" s="11">
        <v>2</v>
      </c>
      <c r="D241" s="11" t="s">
        <v>122</v>
      </c>
      <c r="E241" s="20" t="s">
        <v>427</v>
      </c>
      <c r="F241" s="20" t="s">
        <v>428</v>
      </c>
      <c r="G241" s="11">
        <v>2</v>
      </c>
      <c r="H241" s="12">
        <v>7</v>
      </c>
      <c r="I241" s="12">
        <f>Tableau2[[#This Row],[Quantité]]*Tableau2[[#This Row],[Coût unitaire (Hors taxes)]]</f>
        <v>14</v>
      </c>
      <c r="J241" s="11">
        <v>8</v>
      </c>
      <c r="K241" s="11"/>
      <c r="L241" s="27" t="s">
        <v>59</v>
      </c>
    </row>
    <row r="242" spans="1:12" s="21" customFormat="1" ht="42.75" x14ac:dyDescent="0.25">
      <c r="A242" s="19">
        <v>5367</v>
      </c>
      <c r="B242" s="11" t="s">
        <v>42</v>
      </c>
      <c r="C242" s="11">
        <v>2</v>
      </c>
      <c r="D242" s="11" t="s">
        <v>122</v>
      </c>
      <c r="E242" s="20" t="s">
        <v>427</v>
      </c>
      <c r="F242" s="20" t="s">
        <v>429</v>
      </c>
      <c r="G242" s="11">
        <v>2</v>
      </c>
      <c r="H242" s="12">
        <v>14</v>
      </c>
      <c r="I242" s="12">
        <f>Tableau2[[#This Row],[Quantité]]*Tableau2[[#This Row],[Coût unitaire (Hors taxes)]]</f>
        <v>28</v>
      </c>
      <c r="J242" s="11">
        <v>8</v>
      </c>
      <c r="K242" s="11"/>
      <c r="L242" s="27" t="s">
        <v>59</v>
      </c>
    </row>
    <row r="243" spans="1:12" s="21" customFormat="1" ht="42.75" x14ac:dyDescent="0.25">
      <c r="A243" s="19">
        <v>5367</v>
      </c>
      <c r="B243" s="11" t="s">
        <v>42</v>
      </c>
      <c r="C243" s="11">
        <v>2</v>
      </c>
      <c r="D243" s="11" t="s">
        <v>122</v>
      </c>
      <c r="E243" s="20" t="s">
        <v>430</v>
      </c>
      <c r="F243" s="20" t="s">
        <v>431</v>
      </c>
      <c r="G243" s="11">
        <v>1</v>
      </c>
      <c r="H243" s="12">
        <v>101</v>
      </c>
      <c r="I243" s="12">
        <f>Tableau2[[#This Row],[Quantité]]*Tableau2[[#This Row],[Coût unitaire (Hors taxes)]]</f>
        <v>101</v>
      </c>
      <c r="J243" s="11">
        <v>25</v>
      </c>
      <c r="K243" s="11"/>
      <c r="L243" s="27" t="s">
        <v>59</v>
      </c>
    </row>
    <row r="244" spans="1:12" s="21" customFormat="1" ht="42.75" x14ac:dyDescent="0.25">
      <c r="A244" s="19">
        <v>5367</v>
      </c>
      <c r="B244" s="11" t="s">
        <v>42</v>
      </c>
      <c r="C244" s="11">
        <v>2</v>
      </c>
      <c r="D244" s="11" t="s">
        <v>122</v>
      </c>
      <c r="E244" s="20" t="s">
        <v>430</v>
      </c>
      <c r="F244" s="20" t="s">
        <v>432</v>
      </c>
      <c r="G244" s="11">
        <v>2</v>
      </c>
      <c r="H244" s="12">
        <v>122</v>
      </c>
      <c r="I244" s="12">
        <f>Tableau2[[#This Row],[Quantité]]*Tableau2[[#This Row],[Coût unitaire (Hors taxes)]]</f>
        <v>244</v>
      </c>
      <c r="J244" s="11">
        <v>25</v>
      </c>
      <c r="K244" s="11"/>
      <c r="L244" s="27" t="s">
        <v>59</v>
      </c>
    </row>
    <row r="245" spans="1:12" s="21" customFormat="1" ht="42.75" x14ac:dyDescent="0.25">
      <c r="A245" s="19">
        <v>5367</v>
      </c>
      <c r="B245" s="11" t="s">
        <v>42</v>
      </c>
      <c r="C245" s="11">
        <v>2</v>
      </c>
      <c r="D245" s="11" t="s">
        <v>122</v>
      </c>
      <c r="E245" s="20" t="s">
        <v>430</v>
      </c>
      <c r="F245" s="20" t="s">
        <v>433</v>
      </c>
      <c r="G245" s="11">
        <v>2</v>
      </c>
      <c r="H245" s="12">
        <v>145</v>
      </c>
      <c r="I245" s="12">
        <f>Tableau2[[#This Row],[Quantité]]*Tableau2[[#This Row],[Coût unitaire (Hors taxes)]]</f>
        <v>290</v>
      </c>
      <c r="J245" s="11">
        <v>25</v>
      </c>
      <c r="K245" s="11"/>
      <c r="L245" s="27" t="s">
        <v>59</v>
      </c>
    </row>
    <row r="246" spans="1:12" s="21" customFormat="1" ht="42.75" x14ac:dyDescent="0.25">
      <c r="A246" s="19">
        <v>5367</v>
      </c>
      <c r="B246" s="11" t="s">
        <v>42</v>
      </c>
      <c r="C246" s="11">
        <v>2</v>
      </c>
      <c r="D246" s="11" t="s">
        <v>122</v>
      </c>
      <c r="E246" s="20" t="s">
        <v>430</v>
      </c>
      <c r="F246" s="20" t="s">
        <v>434</v>
      </c>
      <c r="G246" s="11">
        <v>1</v>
      </c>
      <c r="H246" s="12">
        <v>119</v>
      </c>
      <c r="I246" s="12">
        <f>Tableau2[[#This Row],[Quantité]]*Tableau2[[#This Row],[Coût unitaire (Hors taxes)]]</f>
        <v>119</v>
      </c>
      <c r="J246" s="11">
        <v>20</v>
      </c>
      <c r="K246" s="11"/>
      <c r="L246" s="27" t="s">
        <v>59</v>
      </c>
    </row>
    <row r="247" spans="1:12" s="21" customFormat="1" ht="42.75" x14ac:dyDescent="0.25">
      <c r="A247" s="19">
        <v>5367</v>
      </c>
      <c r="B247" s="11" t="s">
        <v>42</v>
      </c>
      <c r="C247" s="11">
        <v>2</v>
      </c>
      <c r="D247" s="11" t="s">
        <v>122</v>
      </c>
      <c r="E247" s="20" t="s">
        <v>430</v>
      </c>
      <c r="F247" s="20" t="s">
        <v>435</v>
      </c>
      <c r="G247" s="11">
        <v>1</v>
      </c>
      <c r="H247" s="12">
        <v>63</v>
      </c>
      <c r="I247" s="12">
        <f>Tableau2[[#This Row],[Quantité]]*Tableau2[[#This Row],[Coût unitaire (Hors taxes)]]</f>
        <v>63</v>
      </c>
      <c r="J247" s="11">
        <v>25</v>
      </c>
      <c r="K247" s="11"/>
      <c r="L247" s="27" t="s">
        <v>59</v>
      </c>
    </row>
    <row r="248" spans="1:12" s="21" customFormat="1" ht="42.75" x14ac:dyDescent="0.25">
      <c r="A248" s="19">
        <v>5367</v>
      </c>
      <c r="B248" s="11" t="s">
        <v>42</v>
      </c>
      <c r="C248" s="11">
        <v>2</v>
      </c>
      <c r="D248" s="11" t="s">
        <v>122</v>
      </c>
      <c r="E248" s="20" t="s">
        <v>430</v>
      </c>
      <c r="F248" s="20" t="s">
        <v>436</v>
      </c>
      <c r="G248" s="11">
        <v>1</v>
      </c>
      <c r="H248" s="12">
        <v>119</v>
      </c>
      <c r="I248" s="12">
        <f>Tableau2[[#This Row],[Quantité]]*Tableau2[[#This Row],[Coût unitaire (Hors taxes)]]</f>
        <v>119</v>
      </c>
      <c r="J248" s="11">
        <v>25</v>
      </c>
      <c r="K248" s="11"/>
      <c r="L248" s="27" t="s">
        <v>59</v>
      </c>
    </row>
    <row r="249" spans="1:12" s="21" customFormat="1" ht="42.75" x14ac:dyDescent="0.25">
      <c r="A249" s="19">
        <v>5367</v>
      </c>
      <c r="B249" s="11" t="s">
        <v>42</v>
      </c>
      <c r="C249" s="11">
        <v>2</v>
      </c>
      <c r="D249" s="11" t="s">
        <v>122</v>
      </c>
      <c r="E249" s="20" t="s">
        <v>430</v>
      </c>
      <c r="F249" s="20" t="s">
        <v>437</v>
      </c>
      <c r="G249" s="11">
        <v>1</v>
      </c>
      <c r="H249" s="12">
        <v>59</v>
      </c>
      <c r="I249" s="12">
        <f>Tableau2[[#This Row],[Quantité]]*Tableau2[[#This Row],[Coût unitaire (Hors taxes)]]</f>
        <v>59</v>
      </c>
      <c r="J249" s="11">
        <v>25</v>
      </c>
      <c r="K249" s="11"/>
      <c r="L249" s="27" t="s">
        <v>59</v>
      </c>
    </row>
    <row r="250" spans="1:12" s="21" customFormat="1" ht="42.75" x14ac:dyDescent="0.25">
      <c r="A250" s="19">
        <v>5367</v>
      </c>
      <c r="B250" s="11" t="s">
        <v>42</v>
      </c>
      <c r="C250" s="11">
        <v>2</v>
      </c>
      <c r="D250" s="11" t="s">
        <v>122</v>
      </c>
      <c r="E250" s="20" t="s">
        <v>430</v>
      </c>
      <c r="F250" s="20" t="s">
        <v>438</v>
      </c>
      <c r="G250" s="11">
        <v>1</v>
      </c>
      <c r="H250" s="12">
        <v>434</v>
      </c>
      <c r="I250" s="12">
        <f>Tableau2[[#This Row],[Quantité]]*Tableau2[[#This Row],[Coût unitaire (Hors taxes)]]</f>
        <v>434</v>
      </c>
      <c r="J250" s="11">
        <v>20</v>
      </c>
      <c r="K250" s="11"/>
      <c r="L250" s="27" t="s">
        <v>59</v>
      </c>
    </row>
    <row r="251" spans="1:12" s="21" customFormat="1" ht="42.75" x14ac:dyDescent="0.25">
      <c r="A251" s="19">
        <v>5367</v>
      </c>
      <c r="B251" s="11" t="s">
        <v>42</v>
      </c>
      <c r="C251" s="11">
        <v>2</v>
      </c>
      <c r="D251" s="11" t="s">
        <v>122</v>
      </c>
      <c r="E251" s="20" t="s">
        <v>430</v>
      </c>
      <c r="F251" s="20" t="s">
        <v>439</v>
      </c>
      <c r="G251" s="11">
        <v>1</v>
      </c>
      <c r="H251" s="12">
        <v>299</v>
      </c>
      <c r="I251" s="12">
        <f>Tableau2[[#This Row],[Quantité]]*Tableau2[[#This Row],[Coût unitaire (Hors taxes)]]</f>
        <v>299</v>
      </c>
      <c r="J251" s="11">
        <v>20</v>
      </c>
      <c r="K251" s="11"/>
      <c r="L251" s="27" t="s">
        <v>59</v>
      </c>
    </row>
    <row r="252" spans="1:12" s="21" customFormat="1" ht="42.75" x14ac:dyDescent="0.25">
      <c r="A252" s="19">
        <v>5367</v>
      </c>
      <c r="B252" s="11" t="s">
        <v>42</v>
      </c>
      <c r="C252" s="11">
        <v>2</v>
      </c>
      <c r="D252" s="11" t="s">
        <v>122</v>
      </c>
      <c r="E252" s="20" t="s">
        <v>430</v>
      </c>
      <c r="F252" s="20" t="s">
        <v>440</v>
      </c>
      <c r="G252" s="11">
        <v>1</v>
      </c>
      <c r="H252" s="12">
        <v>230</v>
      </c>
      <c r="I252" s="12">
        <f>Tableau2[[#This Row],[Quantité]]*Tableau2[[#This Row],[Coût unitaire (Hors taxes)]]</f>
        <v>230</v>
      </c>
      <c r="J252" s="11">
        <v>25</v>
      </c>
      <c r="K252" s="11"/>
      <c r="L252" s="27" t="s">
        <v>59</v>
      </c>
    </row>
    <row r="253" spans="1:12" s="21" customFormat="1" ht="42.75" x14ac:dyDescent="0.25">
      <c r="A253" s="19">
        <v>5367</v>
      </c>
      <c r="B253" s="11" t="s">
        <v>42</v>
      </c>
      <c r="C253" s="11">
        <v>2</v>
      </c>
      <c r="D253" s="11" t="s">
        <v>122</v>
      </c>
      <c r="E253" s="20" t="s">
        <v>430</v>
      </c>
      <c r="F253" s="20" t="s">
        <v>441</v>
      </c>
      <c r="G253" s="11">
        <v>1</v>
      </c>
      <c r="H253" s="12">
        <v>83</v>
      </c>
      <c r="I253" s="12">
        <f>Tableau2[[#This Row],[Quantité]]*Tableau2[[#This Row],[Coût unitaire (Hors taxes)]]</f>
        <v>83</v>
      </c>
      <c r="J253" s="11">
        <v>20</v>
      </c>
      <c r="K253" s="11"/>
      <c r="L253" s="27" t="s">
        <v>59</v>
      </c>
    </row>
    <row r="254" spans="1:12" s="21" customFormat="1" ht="42.75" x14ac:dyDescent="0.25">
      <c r="A254" s="19">
        <v>5367</v>
      </c>
      <c r="B254" s="11" t="s">
        <v>42</v>
      </c>
      <c r="C254" s="11">
        <v>2</v>
      </c>
      <c r="D254" s="11" t="s">
        <v>122</v>
      </c>
      <c r="E254" s="20" t="s">
        <v>430</v>
      </c>
      <c r="F254" s="20" t="s">
        <v>442</v>
      </c>
      <c r="G254" s="11">
        <v>1</v>
      </c>
      <c r="H254" s="12">
        <v>336</v>
      </c>
      <c r="I254" s="12">
        <f>Tableau2[[#This Row],[Quantité]]*Tableau2[[#This Row],[Coût unitaire (Hors taxes)]]</f>
        <v>336</v>
      </c>
      <c r="J254" s="11">
        <v>20</v>
      </c>
      <c r="K254" s="11"/>
      <c r="L254" s="27" t="s">
        <v>59</v>
      </c>
    </row>
    <row r="255" spans="1:12" s="21" customFormat="1" ht="42.75" x14ac:dyDescent="0.25">
      <c r="A255" s="19">
        <v>5367</v>
      </c>
      <c r="B255" s="11" t="s">
        <v>42</v>
      </c>
      <c r="C255" s="11">
        <v>2</v>
      </c>
      <c r="D255" s="11" t="s">
        <v>122</v>
      </c>
      <c r="E255" s="20" t="s">
        <v>430</v>
      </c>
      <c r="F255" s="20" t="s">
        <v>443</v>
      </c>
      <c r="G255" s="11">
        <v>1</v>
      </c>
      <c r="H255" s="12">
        <v>388</v>
      </c>
      <c r="I255" s="12">
        <f>Tableau2[[#This Row],[Quantité]]*Tableau2[[#This Row],[Coût unitaire (Hors taxes)]]</f>
        <v>388</v>
      </c>
      <c r="J255" s="11">
        <v>20</v>
      </c>
      <c r="K255" s="11"/>
      <c r="L255" s="27" t="s">
        <v>59</v>
      </c>
    </row>
    <row r="256" spans="1:12" s="21" customFormat="1" ht="42.75" x14ac:dyDescent="0.25">
      <c r="A256" s="19">
        <v>5367</v>
      </c>
      <c r="B256" s="11" t="s">
        <v>42</v>
      </c>
      <c r="C256" s="11">
        <v>2</v>
      </c>
      <c r="D256" s="11" t="s">
        <v>122</v>
      </c>
      <c r="E256" s="20" t="s">
        <v>430</v>
      </c>
      <c r="F256" s="20" t="s">
        <v>444</v>
      </c>
      <c r="G256" s="11">
        <v>1</v>
      </c>
      <c r="H256" s="12">
        <v>61</v>
      </c>
      <c r="I256" s="12">
        <f>Tableau2[[#This Row],[Quantité]]*Tableau2[[#This Row],[Coût unitaire (Hors taxes)]]</f>
        <v>61</v>
      </c>
      <c r="J256" s="11">
        <v>20</v>
      </c>
      <c r="K256" s="11"/>
      <c r="L256" s="27" t="s">
        <v>59</v>
      </c>
    </row>
    <row r="257" spans="1:12" s="21" customFormat="1" ht="42.75" x14ac:dyDescent="0.25">
      <c r="A257" s="19">
        <v>5367</v>
      </c>
      <c r="B257" s="11" t="s">
        <v>42</v>
      </c>
      <c r="C257" s="11">
        <v>2</v>
      </c>
      <c r="D257" s="11" t="s">
        <v>122</v>
      </c>
      <c r="E257" s="20" t="s">
        <v>430</v>
      </c>
      <c r="F257" s="20" t="s">
        <v>445</v>
      </c>
      <c r="G257" s="11">
        <v>1</v>
      </c>
      <c r="H257" s="12">
        <v>559</v>
      </c>
      <c r="I257" s="12">
        <f>Tableau2[[#This Row],[Quantité]]*Tableau2[[#This Row],[Coût unitaire (Hors taxes)]]</f>
        <v>559</v>
      </c>
      <c r="J257" s="11">
        <v>20</v>
      </c>
      <c r="K257" s="11"/>
      <c r="L257" s="27" t="s">
        <v>59</v>
      </c>
    </row>
    <row r="258" spans="1:12" s="21" customFormat="1" ht="42.75" x14ac:dyDescent="0.25">
      <c r="A258" s="19">
        <v>5367</v>
      </c>
      <c r="B258" s="11" t="s">
        <v>42</v>
      </c>
      <c r="C258" s="11">
        <v>2</v>
      </c>
      <c r="D258" s="11" t="s">
        <v>122</v>
      </c>
      <c r="E258" s="20" t="s">
        <v>430</v>
      </c>
      <c r="F258" s="20" t="s">
        <v>446</v>
      </c>
      <c r="G258" s="11">
        <v>1</v>
      </c>
      <c r="H258" s="12">
        <v>385</v>
      </c>
      <c r="I258" s="12">
        <f>Tableau2[[#This Row],[Quantité]]*Tableau2[[#This Row],[Coût unitaire (Hors taxes)]]</f>
        <v>385</v>
      </c>
      <c r="J258" s="11">
        <v>25</v>
      </c>
      <c r="K258" s="11"/>
      <c r="L258" s="27" t="s">
        <v>59</v>
      </c>
    </row>
    <row r="259" spans="1:12" s="21" customFormat="1" ht="42.75" x14ac:dyDescent="0.25">
      <c r="A259" s="19">
        <v>5367</v>
      </c>
      <c r="B259" s="11" t="s">
        <v>42</v>
      </c>
      <c r="C259" s="11">
        <v>2</v>
      </c>
      <c r="D259" s="11" t="s">
        <v>122</v>
      </c>
      <c r="E259" s="20" t="s">
        <v>430</v>
      </c>
      <c r="F259" s="20" t="s">
        <v>447</v>
      </c>
      <c r="G259" s="11">
        <v>1</v>
      </c>
      <c r="H259" s="12">
        <v>77</v>
      </c>
      <c r="I259" s="12">
        <f>Tableau2[[#This Row],[Quantité]]*Tableau2[[#This Row],[Coût unitaire (Hors taxes)]]</f>
        <v>77</v>
      </c>
      <c r="J259" s="11">
        <v>20</v>
      </c>
      <c r="K259" s="11"/>
      <c r="L259" s="27" t="s">
        <v>59</v>
      </c>
    </row>
    <row r="260" spans="1:12" s="21" customFormat="1" ht="42.75" x14ac:dyDescent="0.25">
      <c r="A260" s="19">
        <v>5367</v>
      </c>
      <c r="B260" s="11" t="s">
        <v>42</v>
      </c>
      <c r="C260" s="11">
        <v>2</v>
      </c>
      <c r="D260" s="11" t="s">
        <v>122</v>
      </c>
      <c r="E260" s="20" t="s">
        <v>430</v>
      </c>
      <c r="F260" s="20" t="s">
        <v>448</v>
      </c>
      <c r="G260" s="11">
        <v>1</v>
      </c>
      <c r="H260" s="12">
        <v>135</v>
      </c>
      <c r="I260" s="12">
        <f>Tableau2[[#This Row],[Quantité]]*Tableau2[[#This Row],[Coût unitaire (Hors taxes)]]</f>
        <v>135</v>
      </c>
      <c r="J260" s="11">
        <v>20</v>
      </c>
      <c r="K260" s="11"/>
      <c r="L260" s="27" t="s">
        <v>59</v>
      </c>
    </row>
    <row r="261" spans="1:12" s="21" customFormat="1" ht="42.75" x14ac:dyDescent="0.25">
      <c r="A261" s="19">
        <v>5367</v>
      </c>
      <c r="B261" s="11" t="s">
        <v>42</v>
      </c>
      <c r="C261" s="11">
        <v>2</v>
      </c>
      <c r="D261" s="11" t="s">
        <v>122</v>
      </c>
      <c r="E261" s="20" t="s">
        <v>430</v>
      </c>
      <c r="F261" s="20" t="s">
        <v>449</v>
      </c>
      <c r="G261" s="11">
        <v>1</v>
      </c>
      <c r="H261" s="12">
        <v>189</v>
      </c>
      <c r="I261" s="12">
        <f>Tableau2[[#This Row],[Quantité]]*Tableau2[[#This Row],[Coût unitaire (Hors taxes)]]</f>
        <v>189</v>
      </c>
      <c r="J261" s="11">
        <v>20</v>
      </c>
      <c r="K261" s="11"/>
      <c r="L261" s="27" t="s">
        <v>59</v>
      </c>
    </row>
    <row r="262" spans="1:12" s="21" customFormat="1" ht="57" customHeight="1" x14ac:dyDescent="0.25">
      <c r="A262" s="19">
        <v>5367</v>
      </c>
      <c r="B262" s="11" t="s">
        <v>42</v>
      </c>
      <c r="C262" s="11">
        <v>2</v>
      </c>
      <c r="D262" s="11" t="s">
        <v>122</v>
      </c>
      <c r="E262" s="20" t="s">
        <v>430</v>
      </c>
      <c r="F262" s="20" t="s">
        <v>450</v>
      </c>
      <c r="G262" s="11">
        <v>2</v>
      </c>
      <c r="H262" s="12">
        <v>212</v>
      </c>
      <c r="I262" s="12">
        <f>Tableau2[[#This Row],[Quantité]]*Tableau2[[#This Row],[Coût unitaire (Hors taxes)]]</f>
        <v>424</v>
      </c>
      <c r="J262" s="11">
        <v>25</v>
      </c>
      <c r="K262" s="11"/>
      <c r="L262" s="27" t="s">
        <v>451</v>
      </c>
    </row>
    <row r="263" spans="1:12" s="21" customFormat="1" ht="42.75" x14ac:dyDescent="0.25">
      <c r="A263" s="19">
        <v>5367</v>
      </c>
      <c r="B263" s="11" t="s">
        <v>42</v>
      </c>
      <c r="C263" s="11">
        <v>2</v>
      </c>
      <c r="D263" s="11" t="s">
        <v>122</v>
      </c>
      <c r="E263" s="20" t="s">
        <v>430</v>
      </c>
      <c r="F263" s="20" t="s">
        <v>452</v>
      </c>
      <c r="G263" s="11">
        <v>1</v>
      </c>
      <c r="H263" s="12">
        <v>388</v>
      </c>
      <c r="I263" s="12">
        <f>Tableau2[[#This Row],[Quantité]]*Tableau2[[#This Row],[Coût unitaire (Hors taxes)]]</f>
        <v>388</v>
      </c>
      <c r="J263" s="11">
        <v>20</v>
      </c>
      <c r="K263" s="11"/>
      <c r="L263" s="27" t="s">
        <v>59</v>
      </c>
    </row>
    <row r="264" spans="1:12" s="21" customFormat="1" ht="42.75" x14ac:dyDescent="0.25">
      <c r="A264" s="19">
        <v>5367</v>
      </c>
      <c r="B264" s="11" t="s">
        <v>42</v>
      </c>
      <c r="C264" s="11">
        <v>2</v>
      </c>
      <c r="D264" s="11" t="s">
        <v>122</v>
      </c>
      <c r="E264" s="20" t="s">
        <v>430</v>
      </c>
      <c r="F264" s="20" t="s">
        <v>453</v>
      </c>
      <c r="G264" s="11">
        <v>1</v>
      </c>
      <c r="H264" s="12">
        <v>289</v>
      </c>
      <c r="I264" s="12">
        <f>Tableau2[[#This Row],[Quantité]]*Tableau2[[#This Row],[Coût unitaire (Hors taxes)]]</f>
        <v>289</v>
      </c>
      <c r="J264" s="11">
        <v>20</v>
      </c>
      <c r="K264" s="11"/>
      <c r="L264" s="27" t="s">
        <v>59</v>
      </c>
    </row>
    <row r="265" spans="1:12" s="21" customFormat="1" ht="71.25" x14ac:dyDescent="0.25">
      <c r="A265" s="19">
        <v>5367</v>
      </c>
      <c r="B265" s="11" t="s">
        <v>42</v>
      </c>
      <c r="C265" s="11">
        <v>2</v>
      </c>
      <c r="D265" s="11" t="s">
        <v>122</v>
      </c>
      <c r="E265" s="20" t="s">
        <v>430</v>
      </c>
      <c r="F265" s="20" t="s">
        <v>454</v>
      </c>
      <c r="G265" s="11">
        <v>2</v>
      </c>
      <c r="H265" s="12">
        <v>948</v>
      </c>
      <c r="I265" s="12">
        <f>Tableau2[[#This Row],[Quantité]]*Tableau2[[#This Row],[Coût unitaire (Hors taxes)]]</f>
        <v>1896</v>
      </c>
      <c r="J265" s="11">
        <v>25</v>
      </c>
      <c r="K265" s="11"/>
      <c r="L265" s="27" t="s">
        <v>451</v>
      </c>
    </row>
    <row r="266" spans="1:12" s="21" customFormat="1" ht="57" x14ac:dyDescent="0.25">
      <c r="A266" s="19">
        <v>5367</v>
      </c>
      <c r="B266" s="11" t="s">
        <v>42</v>
      </c>
      <c r="C266" s="11">
        <v>2</v>
      </c>
      <c r="D266" s="11" t="s">
        <v>122</v>
      </c>
      <c r="E266" s="20" t="s">
        <v>430</v>
      </c>
      <c r="F266" s="20" t="s">
        <v>455</v>
      </c>
      <c r="G266" s="11">
        <v>1</v>
      </c>
      <c r="H266" s="12">
        <v>75</v>
      </c>
      <c r="I266" s="12">
        <f>Tableau2[[#This Row],[Quantité]]*Tableau2[[#This Row],[Coût unitaire (Hors taxes)]]</f>
        <v>75</v>
      </c>
      <c r="J266" s="11">
        <v>15</v>
      </c>
      <c r="K266" s="11"/>
      <c r="L266" s="27" t="s">
        <v>59</v>
      </c>
    </row>
    <row r="267" spans="1:12" s="21" customFormat="1" ht="42.75" x14ac:dyDescent="0.25">
      <c r="A267" s="19">
        <v>5367</v>
      </c>
      <c r="B267" s="11" t="s">
        <v>42</v>
      </c>
      <c r="C267" s="11">
        <v>2</v>
      </c>
      <c r="D267" s="11" t="s">
        <v>122</v>
      </c>
      <c r="E267" s="20" t="s">
        <v>430</v>
      </c>
      <c r="F267" s="20" t="s">
        <v>456</v>
      </c>
      <c r="G267" s="11">
        <v>1</v>
      </c>
      <c r="H267" s="12">
        <v>82</v>
      </c>
      <c r="I267" s="12">
        <f>Tableau2[[#This Row],[Quantité]]*Tableau2[[#This Row],[Coût unitaire (Hors taxes)]]</f>
        <v>82</v>
      </c>
      <c r="J267" s="11">
        <v>25</v>
      </c>
      <c r="K267" s="11"/>
      <c r="L267" s="27" t="s">
        <v>59</v>
      </c>
    </row>
    <row r="268" spans="1:12" s="21" customFormat="1" ht="42.75" x14ac:dyDescent="0.25">
      <c r="A268" s="19">
        <v>5367</v>
      </c>
      <c r="B268" s="11" t="s">
        <v>42</v>
      </c>
      <c r="C268" s="11">
        <v>2</v>
      </c>
      <c r="D268" s="11" t="s">
        <v>122</v>
      </c>
      <c r="E268" s="20" t="s">
        <v>430</v>
      </c>
      <c r="F268" s="20" t="s">
        <v>457</v>
      </c>
      <c r="G268" s="11">
        <v>1</v>
      </c>
      <c r="H268" s="12">
        <v>388</v>
      </c>
      <c r="I268" s="12">
        <f>Tableau2[[#This Row],[Quantité]]*Tableau2[[#This Row],[Coût unitaire (Hors taxes)]]</f>
        <v>388</v>
      </c>
      <c r="J268" s="11">
        <v>20</v>
      </c>
      <c r="K268" s="11"/>
      <c r="L268" s="27" t="s">
        <v>59</v>
      </c>
    </row>
    <row r="269" spans="1:12" s="21" customFormat="1" ht="42.75" x14ac:dyDescent="0.25">
      <c r="A269" s="19">
        <v>5367</v>
      </c>
      <c r="B269" s="11" t="s">
        <v>42</v>
      </c>
      <c r="C269" s="11">
        <v>2</v>
      </c>
      <c r="D269" s="11" t="s">
        <v>122</v>
      </c>
      <c r="E269" s="20" t="s">
        <v>430</v>
      </c>
      <c r="F269" s="20" t="s">
        <v>458</v>
      </c>
      <c r="G269" s="11">
        <v>1</v>
      </c>
      <c r="H269" s="12">
        <v>477</v>
      </c>
      <c r="I269" s="12">
        <f>Tableau2[[#This Row],[Quantité]]*Tableau2[[#This Row],[Coût unitaire (Hors taxes)]]</f>
        <v>477</v>
      </c>
      <c r="J269" s="11">
        <v>20</v>
      </c>
      <c r="K269" s="11"/>
      <c r="L269" s="27" t="s">
        <v>59</v>
      </c>
    </row>
    <row r="270" spans="1:12" s="21" customFormat="1" ht="42.75" x14ac:dyDescent="0.25">
      <c r="A270" s="19">
        <v>5367</v>
      </c>
      <c r="B270" s="11" t="s">
        <v>42</v>
      </c>
      <c r="C270" s="11">
        <v>2</v>
      </c>
      <c r="D270" s="11" t="s">
        <v>122</v>
      </c>
      <c r="E270" s="20" t="s">
        <v>430</v>
      </c>
      <c r="F270" s="20" t="s">
        <v>459</v>
      </c>
      <c r="G270" s="11">
        <v>1</v>
      </c>
      <c r="H270" s="12">
        <v>162</v>
      </c>
      <c r="I270" s="12">
        <f>Tableau2[[#This Row],[Quantité]]*Tableau2[[#This Row],[Coût unitaire (Hors taxes)]]</f>
        <v>162</v>
      </c>
      <c r="J270" s="11">
        <v>20</v>
      </c>
      <c r="K270" s="11"/>
      <c r="L270" s="27" t="s">
        <v>59</v>
      </c>
    </row>
    <row r="271" spans="1:12" s="21" customFormat="1" ht="42.75" x14ac:dyDescent="0.25">
      <c r="A271" s="19">
        <v>5367</v>
      </c>
      <c r="B271" s="11" t="s">
        <v>42</v>
      </c>
      <c r="C271" s="11">
        <v>2</v>
      </c>
      <c r="D271" s="11" t="s">
        <v>122</v>
      </c>
      <c r="E271" s="20" t="s">
        <v>430</v>
      </c>
      <c r="F271" s="20" t="s">
        <v>460</v>
      </c>
      <c r="G271" s="11">
        <v>1</v>
      </c>
      <c r="H271" s="12">
        <v>157</v>
      </c>
      <c r="I271" s="12">
        <f>Tableau2[[#This Row],[Quantité]]*Tableau2[[#This Row],[Coût unitaire (Hors taxes)]]</f>
        <v>157</v>
      </c>
      <c r="J271" s="11">
        <v>20</v>
      </c>
      <c r="K271" s="11"/>
      <c r="L271" s="27" t="s">
        <v>59</v>
      </c>
    </row>
    <row r="272" spans="1:12" s="21" customFormat="1" ht="42.75" x14ac:dyDescent="0.25">
      <c r="A272" s="19">
        <v>5367</v>
      </c>
      <c r="B272" s="11" t="s">
        <v>42</v>
      </c>
      <c r="C272" s="11">
        <v>2</v>
      </c>
      <c r="D272" s="11" t="s">
        <v>122</v>
      </c>
      <c r="E272" s="20" t="s">
        <v>461</v>
      </c>
      <c r="F272" s="20" t="s">
        <v>462</v>
      </c>
      <c r="G272" s="11">
        <v>1</v>
      </c>
      <c r="H272" s="12">
        <v>200</v>
      </c>
      <c r="I272" s="12">
        <f>Tableau2[[#This Row],[Quantité]]*Tableau2[[#This Row],[Coût unitaire (Hors taxes)]]</f>
        <v>200</v>
      </c>
      <c r="J272" s="11">
        <v>20</v>
      </c>
      <c r="K272" s="11"/>
      <c r="L272" s="27" t="s">
        <v>59</v>
      </c>
    </row>
    <row r="273" spans="1:12" s="21" customFormat="1" ht="42.75" x14ac:dyDescent="0.25">
      <c r="A273" s="19">
        <v>5367</v>
      </c>
      <c r="B273" s="11" t="s">
        <v>42</v>
      </c>
      <c r="C273" s="11">
        <v>2</v>
      </c>
      <c r="D273" s="11" t="s">
        <v>122</v>
      </c>
      <c r="E273" s="20" t="s">
        <v>461</v>
      </c>
      <c r="F273" s="20" t="s">
        <v>463</v>
      </c>
      <c r="G273" s="11">
        <v>1</v>
      </c>
      <c r="H273" s="12">
        <v>175</v>
      </c>
      <c r="I273" s="12">
        <f>Tableau2[[#This Row],[Quantité]]*Tableau2[[#This Row],[Coût unitaire (Hors taxes)]]</f>
        <v>175</v>
      </c>
      <c r="J273" s="11">
        <v>20</v>
      </c>
      <c r="K273" s="11"/>
      <c r="L273" s="27" t="s">
        <v>59</v>
      </c>
    </row>
    <row r="274" spans="1:12" s="21" customFormat="1" ht="42.75" x14ac:dyDescent="0.25">
      <c r="A274" s="19">
        <v>5367</v>
      </c>
      <c r="B274" s="11" t="s">
        <v>42</v>
      </c>
      <c r="C274" s="11">
        <v>2</v>
      </c>
      <c r="D274" s="11" t="s">
        <v>122</v>
      </c>
      <c r="E274" s="20" t="s">
        <v>461</v>
      </c>
      <c r="F274" s="20" t="s">
        <v>464</v>
      </c>
      <c r="G274" s="11">
        <v>1</v>
      </c>
      <c r="H274" s="12">
        <v>225</v>
      </c>
      <c r="I274" s="12">
        <f>Tableau2[[#This Row],[Quantité]]*Tableau2[[#This Row],[Coût unitaire (Hors taxes)]]</f>
        <v>225</v>
      </c>
      <c r="J274" s="11">
        <v>20</v>
      </c>
      <c r="K274" s="11"/>
      <c r="L274" s="27" t="s">
        <v>59</v>
      </c>
    </row>
    <row r="275" spans="1:12" s="21" customFormat="1" ht="42.75" x14ac:dyDescent="0.25">
      <c r="A275" s="19">
        <v>5367</v>
      </c>
      <c r="B275" s="11" t="s">
        <v>42</v>
      </c>
      <c r="C275" s="11">
        <v>2</v>
      </c>
      <c r="D275" s="11" t="s">
        <v>122</v>
      </c>
      <c r="E275" s="20" t="s">
        <v>465</v>
      </c>
      <c r="F275" s="20" t="s">
        <v>466</v>
      </c>
      <c r="G275" s="11">
        <v>2</v>
      </c>
      <c r="H275" s="12">
        <v>50</v>
      </c>
      <c r="I275" s="12">
        <f>Tableau2[[#This Row],[Quantité]]*Tableau2[[#This Row],[Coût unitaire (Hors taxes)]]</f>
        <v>100</v>
      </c>
      <c r="J275" s="11">
        <v>10</v>
      </c>
      <c r="K275" s="11"/>
      <c r="L275" s="27" t="s">
        <v>59</v>
      </c>
    </row>
    <row r="276" spans="1:12" s="21" customFormat="1" ht="42.75" x14ac:dyDescent="0.25">
      <c r="A276" s="19">
        <v>5367</v>
      </c>
      <c r="B276" s="11" t="s">
        <v>42</v>
      </c>
      <c r="C276" s="11">
        <v>2</v>
      </c>
      <c r="D276" s="11" t="s">
        <v>122</v>
      </c>
      <c r="E276" s="20" t="s">
        <v>465</v>
      </c>
      <c r="F276" s="20" t="s">
        <v>467</v>
      </c>
      <c r="G276" s="11">
        <v>1</v>
      </c>
      <c r="H276" s="12">
        <v>134</v>
      </c>
      <c r="I276" s="12">
        <f>Tableau2[[#This Row],[Quantité]]*Tableau2[[#This Row],[Coût unitaire (Hors taxes)]]</f>
        <v>134</v>
      </c>
      <c r="J276" s="11">
        <v>20</v>
      </c>
      <c r="K276" s="11"/>
      <c r="L276" s="27" t="s">
        <v>59</v>
      </c>
    </row>
    <row r="277" spans="1:12" s="21" customFormat="1" ht="57" x14ac:dyDescent="0.25">
      <c r="A277" s="19">
        <v>5367</v>
      </c>
      <c r="B277" s="11" t="s">
        <v>42</v>
      </c>
      <c r="C277" s="11">
        <v>2</v>
      </c>
      <c r="D277" s="11" t="s">
        <v>122</v>
      </c>
      <c r="E277" s="20" t="s">
        <v>465</v>
      </c>
      <c r="F277" s="20" t="s">
        <v>468</v>
      </c>
      <c r="G277" s="11">
        <v>1</v>
      </c>
      <c r="H277" s="12">
        <v>219</v>
      </c>
      <c r="I277" s="12">
        <f>Tableau2[[#This Row],[Quantité]]*Tableau2[[#This Row],[Coût unitaire (Hors taxes)]]</f>
        <v>219</v>
      </c>
      <c r="J277" s="11">
        <v>10</v>
      </c>
      <c r="K277" s="11"/>
      <c r="L277" s="27" t="s">
        <v>59</v>
      </c>
    </row>
    <row r="278" spans="1:12" s="21" customFormat="1" ht="42.75" x14ac:dyDescent="0.25">
      <c r="A278" s="19">
        <v>5367</v>
      </c>
      <c r="B278" s="11" t="s">
        <v>42</v>
      </c>
      <c r="C278" s="11">
        <v>2</v>
      </c>
      <c r="D278" s="11" t="s">
        <v>122</v>
      </c>
      <c r="E278" s="20" t="s">
        <v>465</v>
      </c>
      <c r="F278" s="20" t="s">
        <v>469</v>
      </c>
      <c r="G278" s="11">
        <v>2</v>
      </c>
      <c r="H278" s="12">
        <v>41</v>
      </c>
      <c r="I278" s="12">
        <f>Tableau2[[#This Row],[Quantité]]*Tableau2[[#This Row],[Coût unitaire (Hors taxes)]]</f>
        <v>82</v>
      </c>
      <c r="J278" s="11">
        <v>10</v>
      </c>
      <c r="K278" s="11"/>
      <c r="L278" s="27" t="s">
        <v>59</v>
      </c>
    </row>
    <row r="279" spans="1:12" s="21" customFormat="1" ht="42.75" x14ac:dyDescent="0.25">
      <c r="A279" s="19">
        <v>5367</v>
      </c>
      <c r="B279" s="11" t="s">
        <v>42</v>
      </c>
      <c r="C279" s="11">
        <v>2</v>
      </c>
      <c r="D279" s="11" t="s">
        <v>122</v>
      </c>
      <c r="E279" s="20" t="s">
        <v>465</v>
      </c>
      <c r="F279" s="20" t="s">
        <v>470</v>
      </c>
      <c r="G279" s="11">
        <v>2</v>
      </c>
      <c r="H279" s="12">
        <v>72</v>
      </c>
      <c r="I279" s="12">
        <f>Tableau2[[#This Row],[Quantité]]*Tableau2[[#This Row],[Coût unitaire (Hors taxes)]]</f>
        <v>144</v>
      </c>
      <c r="J279" s="11">
        <v>10</v>
      </c>
      <c r="K279" s="11"/>
      <c r="L279" s="27" t="s">
        <v>59</v>
      </c>
    </row>
    <row r="280" spans="1:12" s="21" customFormat="1" ht="42.75" x14ac:dyDescent="0.25">
      <c r="A280" s="19">
        <v>5367</v>
      </c>
      <c r="B280" s="11" t="s">
        <v>42</v>
      </c>
      <c r="C280" s="11">
        <v>2</v>
      </c>
      <c r="D280" s="11" t="s">
        <v>122</v>
      </c>
      <c r="E280" s="20" t="s">
        <v>465</v>
      </c>
      <c r="F280" s="20" t="s">
        <v>471</v>
      </c>
      <c r="G280" s="11">
        <v>2</v>
      </c>
      <c r="H280" s="12">
        <v>51</v>
      </c>
      <c r="I280" s="12">
        <f>Tableau2[[#This Row],[Quantité]]*Tableau2[[#This Row],[Coût unitaire (Hors taxes)]]</f>
        <v>102</v>
      </c>
      <c r="J280" s="11">
        <v>10</v>
      </c>
      <c r="K280" s="11"/>
      <c r="L280" s="27" t="s">
        <v>59</v>
      </c>
    </row>
    <row r="281" spans="1:12" s="21" customFormat="1" ht="42.75" x14ac:dyDescent="0.25">
      <c r="A281" s="19">
        <v>5367</v>
      </c>
      <c r="B281" s="11" t="s">
        <v>42</v>
      </c>
      <c r="C281" s="11">
        <v>2</v>
      </c>
      <c r="D281" s="11" t="s">
        <v>122</v>
      </c>
      <c r="E281" s="20" t="s">
        <v>465</v>
      </c>
      <c r="F281" s="20" t="s">
        <v>472</v>
      </c>
      <c r="G281" s="11">
        <v>1</v>
      </c>
      <c r="H281" s="12">
        <v>133</v>
      </c>
      <c r="I281" s="12">
        <f>Tableau2[[#This Row],[Quantité]]*Tableau2[[#This Row],[Coût unitaire (Hors taxes)]]</f>
        <v>133</v>
      </c>
      <c r="J281" s="11">
        <v>20</v>
      </c>
      <c r="K281" s="11"/>
      <c r="L281" s="27" t="s">
        <v>59</v>
      </c>
    </row>
    <row r="282" spans="1:12" s="21" customFormat="1" ht="42.75" x14ac:dyDescent="0.25">
      <c r="A282" s="19">
        <v>5367</v>
      </c>
      <c r="B282" s="11" t="s">
        <v>42</v>
      </c>
      <c r="C282" s="11">
        <v>2</v>
      </c>
      <c r="D282" s="11" t="s">
        <v>122</v>
      </c>
      <c r="E282" s="20" t="s">
        <v>85</v>
      </c>
      <c r="F282" s="20" t="s">
        <v>473</v>
      </c>
      <c r="G282" s="11">
        <v>1</v>
      </c>
      <c r="H282" s="12">
        <v>330</v>
      </c>
      <c r="I282" s="12">
        <f>Tableau2[[#This Row],[Quantité]]*Tableau2[[#This Row],[Coût unitaire (Hors taxes)]]</f>
        <v>330</v>
      </c>
      <c r="J282" s="11">
        <v>20</v>
      </c>
      <c r="K282" s="11">
        <v>5</v>
      </c>
      <c r="L282" s="27" t="s">
        <v>474</v>
      </c>
    </row>
    <row r="283" spans="1:12" s="21" customFormat="1" ht="71.25" x14ac:dyDescent="0.25">
      <c r="A283" s="19">
        <v>5367</v>
      </c>
      <c r="B283" s="11" t="s">
        <v>42</v>
      </c>
      <c r="C283" s="11">
        <v>2</v>
      </c>
      <c r="D283" s="11" t="s">
        <v>122</v>
      </c>
      <c r="E283" s="20" t="s">
        <v>475</v>
      </c>
      <c r="F283" s="20" t="s">
        <v>476</v>
      </c>
      <c r="G283" s="11">
        <v>2</v>
      </c>
      <c r="H283" s="12">
        <v>925</v>
      </c>
      <c r="I283" s="12">
        <f>Tableau2[[#This Row],[Quantité]]*Tableau2[[#This Row],[Coût unitaire (Hors taxes)]]</f>
        <v>1850</v>
      </c>
      <c r="J283" s="11">
        <v>20</v>
      </c>
      <c r="K283" s="11" t="s">
        <v>477</v>
      </c>
      <c r="L283" s="27" t="s">
        <v>65</v>
      </c>
    </row>
    <row r="284" spans="1:12" s="21" customFormat="1" ht="71.25" x14ac:dyDescent="0.25">
      <c r="A284" s="19">
        <v>5367</v>
      </c>
      <c r="B284" s="11" t="s">
        <v>42</v>
      </c>
      <c r="C284" s="11">
        <v>2</v>
      </c>
      <c r="D284" s="11" t="s">
        <v>122</v>
      </c>
      <c r="E284" s="20" t="s">
        <v>475</v>
      </c>
      <c r="F284" s="20" t="s">
        <v>478</v>
      </c>
      <c r="G284" s="11">
        <v>1</v>
      </c>
      <c r="H284" s="12">
        <v>1625</v>
      </c>
      <c r="I284" s="12">
        <f>Tableau2[[#This Row],[Quantité]]*Tableau2[[#This Row],[Coût unitaire (Hors taxes)]]</f>
        <v>1625</v>
      </c>
      <c r="J284" s="11">
        <v>20</v>
      </c>
      <c r="K284" s="11" t="s">
        <v>477</v>
      </c>
      <c r="L284" s="27" t="s">
        <v>65</v>
      </c>
    </row>
    <row r="285" spans="1:12" s="21" customFormat="1" ht="57" x14ac:dyDescent="0.25">
      <c r="A285" s="19">
        <v>5367</v>
      </c>
      <c r="B285" s="11" t="s">
        <v>42</v>
      </c>
      <c r="C285" s="11">
        <v>2</v>
      </c>
      <c r="D285" s="11" t="s">
        <v>122</v>
      </c>
      <c r="E285" s="20" t="s">
        <v>479</v>
      </c>
      <c r="F285" s="20" t="s">
        <v>480</v>
      </c>
      <c r="G285" s="11">
        <v>1</v>
      </c>
      <c r="H285" s="12">
        <v>1795</v>
      </c>
      <c r="I285" s="12">
        <f>Tableau2[[#This Row],[Quantité]]*Tableau2[[#This Row],[Coût unitaire (Hors taxes)]]</f>
        <v>1795</v>
      </c>
      <c r="J285" s="11">
        <v>20</v>
      </c>
      <c r="K285" s="11"/>
      <c r="L285" s="27" t="s">
        <v>37</v>
      </c>
    </row>
    <row r="286" spans="1:12" s="21" customFormat="1" ht="57" x14ac:dyDescent="0.25">
      <c r="A286" s="19">
        <v>5367</v>
      </c>
      <c r="B286" s="11" t="s">
        <v>42</v>
      </c>
      <c r="C286" s="11">
        <v>2</v>
      </c>
      <c r="D286" s="11" t="s">
        <v>122</v>
      </c>
      <c r="E286" s="20" t="s">
        <v>481</v>
      </c>
      <c r="F286" s="20" t="s">
        <v>482</v>
      </c>
      <c r="G286" s="11">
        <v>6</v>
      </c>
      <c r="H286" s="12">
        <v>57</v>
      </c>
      <c r="I286" s="12">
        <f>Tableau2[[#This Row],[Quantité]]*Tableau2[[#This Row],[Coût unitaire (Hors taxes)]]</f>
        <v>342</v>
      </c>
      <c r="J286" s="11">
        <v>12</v>
      </c>
      <c r="K286" s="11" t="s">
        <v>483</v>
      </c>
      <c r="L286" s="27" t="s">
        <v>59</v>
      </c>
    </row>
    <row r="287" spans="1:12" s="21" customFormat="1" ht="57" customHeight="1" x14ac:dyDescent="0.25">
      <c r="A287" s="19">
        <v>5367</v>
      </c>
      <c r="B287" s="11" t="s">
        <v>42</v>
      </c>
      <c r="C287" s="11">
        <v>2</v>
      </c>
      <c r="D287" s="11" t="s">
        <v>122</v>
      </c>
      <c r="E287" s="20" t="s">
        <v>484</v>
      </c>
      <c r="F287" s="20" t="s">
        <v>485</v>
      </c>
      <c r="G287" s="11">
        <v>1</v>
      </c>
      <c r="H287" s="12">
        <v>106</v>
      </c>
      <c r="I287" s="12">
        <f>Tableau2[[#This Row],[Quantité]]*Tableau2[[#This Row],[Coût unitaire (Hors taxes)]]</f>
        <v>106</v>
      </c>
      <c r="J287" s="11">
        <v>15</v>
      </c>
      <c r="K287" s="11" t="s">
        <v>483</v>
      </c>
      <c r="L287" s="27" t="s">
        <v>89</v>
      </c>
    </row>
    <row r="288" spans="1:12" s="21" customFormat="1" ht="42.75" x14ac:dyDescent="0.25">
      <c r="A288" s="19">
        <v>5367</v>
      </c>
      <c r="B288" s="11" t="s">
        <v>42</v>
      </c>
      <c r="C288" s="11">
        <v>2</v>
      </c>
      <c r="D288" s="11" t="s">
        <v>122</v>
      </c>
      <c r="E288" s="20" t="s">
        <v>486</v>
      </c>
      <c r="F288" s="20" t="s">
        <v>487</v>
      </c>
      <c r="G288" s="11">
        <v>2</v>
      </c>
      <c r="H288" s="12">
        <v>248</v>
      </c>
      <c r="I288" s="12">
        <f>Tableau2[[#This Row],[Quantité]]*Tableau2[[#This Row],[Coût unitaire (Hors taxes)]]</f>
        <v>496</v>
      </c>
      <c r="J288" s="11">
        <v>8</v>
      </c>
      <c r="K288" s="11">
        <v>15</v>
      </c>
      <c r="L288" s="27" t="s">
        <v>65</v>
      </c>
    </row>
    <row r="289" spans="1:12" s="21" customFormat="1" ht="42.75" x14ac:dyDescent="0.25">
      <c r="A289" s="19">
        <v>5367</v>
      </c>
      <c r="B289" s="11" t="s">
        <v>42</v>
      </c>
      <c r="C289" s="11">
        <v>2</v>
      </c>
      <c r="D289" s="11" t="s">
        <v>122</v>
      </c>
      <c r="E289" s="20" t="s">
        <v>488</v>
      </c>
      <c r="F289" s="20" t="s">
        <v>489</v>
      </c>
      <c r="G289" s="11">
        <v>2</v>
      </c>
      <c r="H289" s="12">
        <v>30</v>
      </c>
      <c r="I289" s="12">
        <f>Tableau2[[#This Row],[Quantité]]*Tableau2[[#This Row],[Coût unitaire (Hors taxes)]]</f>
        <v>60</v>
      </c>
      <c r="J289" s="11">
        <v>10</v>
      </c>
      <c r="K289" s="11"/>
      <c r="L289" s="27" t="s">
        <v>59</v>
      </c>
    </row>
    <row r="290" spans="1:12" s="21" customFormat="1" ht="42.75" x14ac:dyDescent="0.25">
      <c r="A290" s="19">
        <v>5367</v>
      </c>
      <c r="B290" s="11" t="s">
        <v>42</v>
      </c>
      <c r="C290" s="11">
        <v>2</v>
      </c>
      <c r="D290" s="11" t="s">
        <v>122</v>
      </c>
      <c r="E290" s="20" t="s">
        <v>490</v>
      </c>
      <c r="F290" s="20" t="s">
        <v>491</v>
      </c>
      <c r="G290" s="11">
        <v>1</v>
      </c>
      <c r="H290" s="12">
        <v>98</v>
      </c>
      <c r="I290" s="12">
        <f>Tableau2[[#This Row],[Quantité]]*Tableau2[[#This Row],[Coût unitaire (Hors taxes)]]</f>
        <v>98</v>
      </c>
      <c r="J290" s="11">
        <v>20</v>
      </c>
      <c r="K290" s="11"/>
      <c r="L290" s="27" t="s">
        <v>87</v>
      </c>
    </row>
    <row r="291" spans="1:12" s="21" customFormat="1" ht="42.75" x14ac:dyDescent="0.25">
      <c r="A291" s="19">
        <v>5367</v>
      </c>
      <c r="B291" s="11" t="s">
        <v>42</v>
      </c>
      <c r="C291" s="11">
        <v>2</v>
      </c>
      <c r="D291" s="11" t="s">
        <v>122</v>
      </c>
      <c r="E291" s="20" t="s">
        <v>492</v>
      </c>
      <c r="F291" s="20" t="s">
        <v>493</v>
      </c>
      <c r="G291" s="11">
        <v>1</v>
      </c>
      <c r="H291" s="12">
        <v>55</v>
      </c>
      <c r="I291" s="12">
        <f>Tableau2[[#This Row],[Quantité]]*Tableau2[[#This Row],[Coût unitaire (Hors taxes)]]</f>
        <v>55</v>
      </c>
      <c r="J291" s="11">
        <v>15</v>
      </c>
      <c r="K291" s="11" t="s">
        <v>262</v>
      </c>
      <c r="L291" s="27" t="s">
        <v>59</v>
      </c>
    </row>
    <row r="292" spans="1:12" s="21" customFormat="1" ht="42.75" x14ac:dyDescent="0.25">
      <c r="A292" s="19">
        <v>5367</v>
      </c>
      <c r="B292" s="11" t="s">
        <v>42</v>
      </c>
      <c r="C292" s="11">
        <v>2</v>
      </c>
      <c r="D292" s="11" t="s">
        <v>122</v>
      </c>
      <c r="E292" s="20" t="s">
        <v>492</v>
      </c>
      <c r="F292" s="20" t="s">
        <v>494</v>
      </c>
      <c r="G292" s="11">
        <v>1</v>
      </c>
      <c r="H292" s="12">
        <v>71</v>
      </c>
      <c r="I292" s="12">
        <f>Tableau2[[#This Row],[Quantité]]*Tableau2[[#This Row],[Coût unitaire (Hors taxes)]]</f>
        <v>71</v>
      </c>
      <c r="J292" s="11">
        <v>15</v>
      </c>
      <c r="K292" s="11" t="s">
        <v>262</v>
      </c>
      <c r="L292" s="27" t="s">
        <v>59</v>
      </c>
    </row>
    <row r="293" spans="1:12" s="21" customFormat="1" ht="42.75" x14ac:dyDescent="0.25">
      <c r="A293" s="19">
        <v>5367</v>
      </c>
      <c r="B293" s="11" t="s">
        <v>42</v>
      </c>
      <c r="C293" s="11">
        <v>2</v>
      </c>
      <c r="D293" s="11" t="s">
        <v>122</v>
      </c>
      <c r="E293" s="20" t="s">
        <v>26</v>
      </c>
      <c r="F293" s="20" t="s">
        <v>495</v>
      </c>
      <c r="G293" s="11">
        <v>2</v>
      </c>
      <c r="H293" s="12">
        <v>26</v>
      </c>
      <c r="I293" s="12">
        <f>Tableau2[[#This Row],[Quantité]]*Tableau2[[#This Row],[Coût unitaire (Hors taxes)]]</f>
        <v>52</v>
      </c>
      <c r="J293" s="11">
        <v>8</v>
      </c>
      <c r="K293" s="11" t="s">
        <v>496</v>
      </c>
      <c r="L293" s="27" t="s">
        <v>211</v>
      </c>
    </row>
    <row r="294" spans="1:12" s="21" customFormat="1" ht="42.75" x14ac:dyDescent="0.25">
      <c r="A294" s="19">
        <v>5367</v>
      </c>
      <c r="B294" s="11" t="s">
        <v>42</v>
      </c>
      <c r="C294" s="11">
        <v>2</v>
      </c>
      <c r="D294" s="11" t="s">
        <v>122</v>
      </c>
      <c r="E294" s="20" t="s">
        <v>26</v>
      </c>
      <c r="F294" s="20" t="s">
        <v>497</v>
      </c>
      <c r="G294" s="11">
        <v>12</v>
      </c>
      <c r="H294" s="12">
        <v>10</v>
      </c>
      <c r="I294" s="12">
        <f>Tableau2[[#This Row],[Quantité]]*Tableau2[[#This Row],[Coût unitaire (Hors taxes)]]</f>
        <v>120</v>
      </c>
      <c r="J294" s="11">
        <v>10</v>
      </c>
      <c r="K294" s="11"/>
      <c r="L294" s="27" t="s">
        <v>211</v>
      </c>
    </row>
    <row r="295" spans="1:12" s="21" customFormat="1" ht="57" x14ac:dyDescent="0.25">
      <c r="A295" s="19">
        <v>5367</v>
      </c>
      <c r="B295" s="11" t="s">
        <v>42</v>
      </c>
      <c r="C295" s="11">
        <v>2</v>
      </c>
      <c r="D295" s="11" t="s">
        <v>122</v>
      </c>
      <c r="E295" s="20" t="s">
        <v>498</v>
      </c>
      <c r="F295" s="20" t="s">
        <v>499</v>
      </c>
      <c r="G295" s="11">
        <v>10</v>
      </c>
      <c r="H295" s="12">
        <v>609</v>
      </c>
      <c r="I295" s="12">
        <f>Tableau2[[#This Row],[Quantité]]*Tableau2[[#This Row],[Coût unitaire (Hors taxes)]]</f>
        <v>6090</v>
      </c>
      <c r="J295" s="11">
        <v>20</v>
      </c>
      <c r="K295" s="11" t="s">
        <v>477</v>
      </c>
      <c r="L295" s="27" t="s">
        <v>65</v>
      </c>
    </row>
    <row r="296" spans="1:12" s="21" customFormat="1" ht="71.25" x14ac:dyDescent="0.25">
      <c r="A296" s="19">
        <v>5367</v>
      </c>
      <c r="B296" s="11" t="s">
        <v>42</v>
      </c>
      <c r="C296" s="11">
        <v>2</v>
      </c>
      <c r="D296" s="11" t="s">
        <v>122</v>
      </c>
      <c r="E296" s="20" t="s">
        <v>27</v>
      </c>
      <c r="F296" s="20" t="s">
        <v>500</v>
      </c>
      <c r="G296" s="11">
        <v>1</v>
      </c>
      <c r="H296" s="12">
        <v>3370</v>
      </c>
      <c r="I296" s="12">
        <f>Tableau2[[#This Row],[Quantité]]*Tableau2[[#This Row],[Coût unitaire (Hors taxes)]]</f>
        <v>3370</v>
      </c>
      <c r="J296" s="11">
        <v>25</v>
      </c>
      <c r="K296" s="11" t="s">
        <v>501</v>
      </c>
      <c r="L296" s="27" t="s">
        <v>37</v>
      </c>
    </row>
    <row r="297" spans="1:12" s="21" customFormat="1" ht="42.75" x14ac:dyDescent="0.25">
      <c r="A297" s="19">
        <v>5367</v>
      </c>
      <c r="B297" s="11" t="s">
        <v>42</v>
      </c>
      <c r="C297" s="11">
        <v>2</v>
      </c>
      <c r="D297" s="11" t="s">
        <v>122</v>
      </c>
      <c r="E297" s="20" t="s">
        <v>502</v>
      </c>
      <c r="F297" s="20" t="s">
        <v>503</v>
      </c>
      <c r="G297" s="11">
        <v>6</v>
      </c>
      <c r="H297" s="12">
        <v>5</v>
      </c>
      <c r="I297" s="12">
        <f>Tableau2[[#This Row],[Quantité]]*Tableau2[[#This Row],[Coût unitaire (Hors taxes)]]</f>
        <v>30</v>
      </c>
      <c r="J297" s="11">
        <v>8</v>
      </c>
      <c r="K297" s="11">
        <v>16</v>
      </c>
      <c r="L297" s="27" t="s">
        <v>211</v>
      </c>
    </row>
    <row r="298" spans="1:12" s="21" customFormat="1" ht="42.75" x14ac:dyDescent="0.25">
      <c r="A298" s="19">
        <v>5367</v>
      </c>
      <c r="B298" s="11" t="s">
        <v>42</v>
      </c>
      <c r="C298" s="11">
        <v>2</v>
      </c>
      <c r="D298" s="11" t="s">
        <v>122</v>
      </c>
      <c r="E298" s="20" t="s">
        <v>502</v>
      </c>
      <c r="F298" s="20" t="s">
        <v>504</v>
      </c>
      <c r="G298" s="11">
        <v>1</v>
      </c>
      <c r="H298" s="12">
        <v>2325</v>
      </c>
      <c r="I298" s="12">
        <f>Tableau2[[#This Row],[Quantité]]*Tableau2[[#This Row],[Coût unitaire (Hors taxes)]]</f>
        <v>2325</v>
      </c>
      <c r="J298" s="11">
        <v>15</v>
      </c>
      <c r="K298" s="11">
        <v>6</v>
      </c>
      <c r="L298" s="27" t="s">
        <v>37</v>
      </c>
    </row>
    <row r="299" spans="1:12" s="21" customFormat="1" ht="42.75" x14ac:dyDescent="0.25">
      <c r="A299" s="19">
        <v>5367</v>
      </c>
      <c r="B299" s="11" t="s">
        <v>42</v>
      </c>
      <c r="C299" s="11">
        <v>2</v>
      </c>
      <c r="D299" s="11" t="s">
        <v>122</v>
      </c>
      <c r="E299" s="20" t="s">
        <v>502</v>
      </c>
      <c r="F299" s="20" t="s">
        <v>505</v>
      </c>
      <c r="G299" s="11">
        <v>1</v>
      </c>
      <c r="H299" s="12">
        <v>225</v>
      </c>
      <c r="I299" s="12">
        <f>Tableau2[[#This Row],[Quantité]]*Tableau2[[#This Row],[Coût unitaire (Hors taxes)]]</f>
        <v>225</v>
      </c>
      <c r="J299" s="11">
        <v>15</v>
      </c>
      <c r="K299" s="11">
        <v>16</v>
      </c>
      <c r="L299" s="27" t="s">
        <v>37</v>
      </c>
    </row>
    <row r="300" spans="1:12" s="21" customFormat="1" ht="42.75" x14ac:dyDescent="0.25">
      <c r="A300" s="19">
        <v>5367</v>
      </c>
      <c r="B300" s="11" t="s">
        <v>42</v>
      </c>
      <c r="C300" s="11">
        <v>2</v>
      </c>
      <c r="D300" s="11" t="s">
        <v>122</v>
      </c>
      <c r="E300" s="20" t="s">
        <v>506</v>
      </c>
      <c r="F300" s="20" t="s">
        <v>507</v>
      </c>
      <c r="G300" s="11">
        <v>1</v>
      </c>
      <c r="H300" s="12">
        <v>168</v>
      </c>
      <c r="I300" s="12">
        <f>Tableau2[[#This Row],[Quantité]]*Tableau2[[#This Row],[Coût unitaire (Hors taxes)]]</f>
        <v>168</v>
      </c>
      <c r="J300" s="11">
        <v>15</v>
      </c>
      <c r="K300" s="11"/>
      <c r="L300" s="27" t="s">
        <v>89</v>
      </c>
    </row>
    <row r="301" spans="1:12" s="21" customFormat="1" ht="71.25" x14ac:dyDescent="0.25">
      <c r="A301" s="19">
        <v>5367</v>
      </c>
      <c r="B301" s="11" t="s">
        <v>42</v>
      </c>
      <c r="C301" s="11">
        <v>2</v>
      </c>
      <c r="D301" s="11" t="s">
        <v>122</v>
      </c>
      <c r="E301" s="20" t="s">
        <v>21</v>
      </c>
      <c r="F301" s="20" t="s">
        <v>508</v>
      </c>
      <c r="G301" s="11">
        <v>3</v>
      </c>
      <c r="H301" s="12">
        <v>448</v>
      </c>
      <c r="I301" s="12">
        <f>Tableau2[[#This Row],[Quantité]]*Tableau2[[#This Row],[Coût unitaire (Hors taxes)]]</f>
        <v>1344</v>
      </c>
      <c r="J301" s="11">
        <v>15</v>
      </c>
      <c r="K301" s="11"/>
      <c r="L301" s="27" t="s">
        <v>37</v>
      </c>
    </row>
    <row r="302" spans="1:12" s="21" customFormat="1" ht="42.75" x14ac:dyDescent="0.25">
      <c r="A302" s="19">
        <v>5367</v>
      </c>
      <c r="B302" s="11" t="s">
        <v>42</v>
      </c>
      <c r="C302" s="11">
        <v>2</v>
      </c>
      <c r="D302" s="11" t="s">
        <v>122</v>
      </c>
      <c r="E302" s="20" t="s">
        <v>28</v>
      </c>
      <c r="F302" s="20" t="s">
        <v>509</v>
      </c>
      <c r="G302" s="11">
        <v>2</v>
      </c>
      <c r="H302" s="12">
        <v>57</v>
      </c>
      <c r="I302" s="12">
        <f>Tableau2[[#This Row],[Quantité]]*Tableau2[[#This Row],[Coût unitaire (Hors taxes)]]</f>
        <v>114</v>
      </c>
      <c r="J302" s="11">
        <v>10</v>
      </c>
      <c r="K302" s="11">
        <v>4</v>
      </c>
      <c r="L302" s="27" t="s">
        <v>37</v>
      </c>
    </row>
    <row r="303" spans="1:12" s="21" customFormat="1" ht="42.75" x14ac:dyDescent="0.25">
      <c r="A303" s="19">
        <v>5367</v>
      </c>
      <c r="B303" s="11" t="s">
        <v>42</v>
      </c>
      <c r="C303" s="11">
        <v>2</v>
      </c>
      <c r="D303" s="11" t="s">
        <v>122</v>
      </c>
      <c r="E303" s="20" t="s">
        <v>28</v>
      </c>
      <c r="F303" s="20" t="s">
        <v>510</v>
      </c>
      <c r="G303" s="11">
        <v>2</v>
      </c>
      <c r="H303" s="12">
        <v>61</v>
      </c>
      <c r="I303" s="12">
        <f>Tableau2[[#This Row],[Quantité]]*Tableau2[[#This Row],[Coût unitaire (Hors taxes)]]</f>
        <v>122</v>
      </c>
      <c r="J303" s="11">
        <v>10</v>
      </c>
      <c r="K303" s="11">
        <v>4</v>
      </c>
      <c r="L303" s="27" t="s">
        <v>37</v>
      </c>
    </row>
    <row r="304" spans="1:12" s="21" customFormat="1" ht="42.75" x14ac:dyDescent="0.25">
      <c r="A304" s="19">
        <v>5367</v>
      </c>
      <c r="B304" s="11" t="s">
        <v>42</v>
      </c>
      <c r="C304" s="11">
        <v>2</v>
      </c>
      <c r="D304" s="11" t="s">
        <v>122</v>
      </c>
      <c r="E304" s="20" t="s">
        <v>28</v>
      </c>
      <c r="F304" s="20" t="s">
        <v>511</v>
      </c>
      <c r="G304" s="11">
        <v>10</v>
      </c>
      <c r="H304" s="12">
        <v>122</v>
      </c>
      <c r="I304" s="12">
        <f>Tableau2[[#This Row],[Quantité]]*Tableau2[[#This Row],[Coût unitaire (Hors taxes)]]</f>
        <v>1220</v>
      </c>
      <c r="J304" s="11">
        <v>20</v>
      </c>
      <c r="K304" s="11"/>
      <c r="L304" s="27" t="s">
        <v>37</v>
      </c>
    </row>
    <row r="305" spans="1:12" s="21" customFormat="1" ht="42.75" x14ac:dyDescent="0.25">
      <c r="A305" s="19">
        <v>5367</v>
      </c>
      <c r="B305" s="11" t="s">
        <v>42</v>
      </c>
      <c r="C305" s="11">
        <v>2</v>
      </c>
      <c r="D305" s="11" t="s">
        <v>122</v>
      </c>
      <c r="E305" s="20" t="s">
        <v>28</v>
      </c>
      <c r="F305" s="20" t="s">
        <v>512</v>
      </c>
      <c r="G305" s="11">
        <v>4</v>
      </c>
      <c r="H305" s="12">
        <v>332</v>
      </c>
      <c r="I305" s="12">
        <f>Tableau2[[#This Row],[Quantité]]*Tableau2[[#This Row],[Coût unitaire (Hors taxes)]]</f>
        <v>1328</v>
      </c>
      <c r="J305" s="11">
        <v>20</v>
      </c>
      <c r="K305" s="11"/>
      <c r="L305" s="27" t="s">
        <v>37</v>
      </c>
    </row>
    <row r="306" spans="1:12" s="21" customFormat="1" ht="42.75" x14ac:dyDescent="0.25">
      <c r="A306" s="19">
        <v>5367</v>
      </c>
      <c r="B306" s="11" t="s">
        <v>42</v>
      </c>
      <c r="C306" s="11">
        <v>2</v>
      </c>
      <c r="D306" s="11" t="s">
        <v>122</v>
      </c>
      <c r="E306" s="20" t="s">
        <v>28</v>
      </c>
      <c r="F306" s="20" t="s">
        <v>513</v>
      </c>
      <c r="G306" s="11">
        <v>2</v>
      </c>
      <c r="H306" s="12">
        <v>548</v>
      </c>
      <c r="I306" s="12">
        <f>Tableau2[[#This Row],[Quantité]]*Tableau2[[#This Row],[Coût unitaire (Hors taxes)]]</f>
        <v>1096</v>
      </c>
      <c r="J306" s="11">
        <v>20</v>
      </c>
      <c r="K306" s="11"/>
      <c r="L306" s="27" t="s">
        <v>37</v>
      </c>
    </row>
    <row r="307" spans="1:12" s="21" customFormat="1" ht="42.75" x14ac:dyDescent="0.25">
      <c r="A307" s="19">
        <v>5367</v>
      </c>
      <c r="B307" s="11" t="s">
        <v>42</v>
      </c>
      <c r="C307" s="11">
        <v>2</v>
      </c>
      <c r="D307" s="11" t="s">
        <v>122</v>
      </c>
      <c r="E307" s="20" t="s">
        <v>514</v>
      </c>
      <c r="F307" s="20" t="s">
        <v>515</v>
      </c>
      <c r="G307" s="11">
        <v>2</v>
      </c>
      <c r="H307" s="12">
        <v>85</v>
      </c>
      <c r="I307" s="12">
        <f>Tableau2[[#This Row],[Quantité]]*Tableau2[[#This Row],[Coût unitaire (Hors taxes)]]</f>
        <v>170</v>
      </c>
      <c r="J307" s="11">
        <v>15</v>
      </c>
      <c r="K307" s="11">
        <v>10</v>
      </c>
      <c r="L307" s="27" t="s">
        <v>59</v>
      </c>
    </row>
    <row r="308" spans="1:12" s="21" customFormat="1" ht="42.75" x14ac:dyDescent="0.25">
      <c r="A308" s="19">
        <v>5367</v>
      </c>
      <c r="B308" s="11" t="s">
        <v>42</v>
      </c>
      <c r="C308" s="11">
        <v>2</v>
      </c>
      <c r="D308" s="11" t="s">
        <v>122</v>
      </c>
      <c r="E308" s="20" t="s">
        <v>514</v>
      </c>
      <c r="F308" s="20" t="s">
        <v>516</v>
      </c>
      <c r="G308" s="11">
        <v>1</v>
      </c>
      <c r="H308" s="12">
        <v>43</v>
      </c>
      <c r="I308" s="12">
        <f>Tableau2[[#This Row],[Quantité]]*Tableau2[[#This Row],[Coût unitaire (Hors taxes)]]</f>
        <v>43</v>
      </c>
      <c r="J308" s="11">
        <v>15</v>
      </c>
      <c r="K308" s="11">
        <v>10</v>
      </c>
      <c r="L308" s="27" t="s">
        <v>59</v>
      </c>
    </row>
    <row r="309" spans="1:12" s="21" customFormat="1" ht="42.75" x14ac:dyDescent="0.25">
      <c r="A309" s="19">
        <v>5367</v>
      </c>
      <c r="B309" s="11" t="s">
        <v>42</v>
      </c>
      <c r="C309" s="11">
        <v>2</v>
      </c>
      <c r="D309" s="11" t="s">
        <v>122</v>
      </c>
      <c r="E309" s="20" t="s">
        <v>517</v>
      </c>
      <c r="F309" s="20" t="s">
        <v>518</v>
      </c>
      <c r="G309" s="11">
        <v>2</v>
      </c>
      <c r="H309" s="12">
        <v>289</v>
      </c>
      <c r="I309" s="12">
        <f>Tableau2[[#This Row],[Quantité]]*Tableau2[[#This Row],[Coût unitaire (Hors taxes)]]</f>
        <v>578</v>
      </c>
      <c r="J309" s="11">
        <v>20</v>
      </c>
      <c r="K309" s="11">
        <v>11</v>
      </c>
      <c r="L309" s="27" t="s">
        <v>59</v>
      </c>
    </row>
    <row r="310" spans="1:12" s="21" customFormat="1" ht="42.75" x14ac:dyDescent="0.25">
      <c r="A310" s="19">
        <v>5367</v>
      </c>
      <c r="B310" s="11" t="s">
        <v>42</v>
      </c>
      <c r="C310" s="11">
        <v>2</v>
      </c>
      <c r="D310" s="11" t="s">
        <v>122</v>
      </c>
      <c r="E310" s="20" t="s">
        <v>519</v>
      </c>
      <c r="F310" s="20" t="s">
        <v>520</v>
      </c>
      <c r="G310" s="11">
        <v>1</v>
      </c>
      <c r="H310" s="12">
        <v>9</v>
      </c>
      <c r="I310" s="12">
        <f>Tableau2[[#This Row],[Quantité]]*Tableau2[[#This Row],[Coût unitaire (Hors taxes)]]</f>
        <v>9</v>
      </c>
      <c r="J310" s="11">
        <v>10</v>
      </c>
      <c r="K310" s="11" t="s">
        <v>521</v>
      </c>
      <c r="L310" s="27" t="s">
        <v>59</v>
      </c>
    </row>
    <row r="311" spans="1:12" s="21" customFormat="1" ht="42.75" x14ac:dyDescent="0.25">
      <c r="A311" s="19">
        <v>5367</v>
      </c>
      <c r="B311" s="11" t="s">
        <v>42</v>
      </c>
      <c r="C311" s="11">
        <v>2</v>
      </c>
      <c r="D311" s="11" t="s">
        <v>122</v>
      </c>
      <c r="E311" s="20" t="s">
        <v>519</v>
      </c>
      <c r="F311" s="20" t="s">
        <v>522</v>
      </c>
      <c r="G311" s="11">
        <v>2</v>
      </c>
      <c r="H311" s="12">
        <v>74</v>
      </c>
      <c r="I311" s="12">
        <f>Tableau2[[#This Row],[Quantité]]*Tableau2[[#This Row],[Coût unitaire (Hors taxes)]]</f>
        <v>148</v>
      </c>
      <c r="J311" s="11">
        <v>25</v>
      </c>
      <c r="K311" s="11">
        <v>15</v>
      </c>
      <c r="L311" s="27" t="s">
        <v>59</v>
      </c>
    </row>
    <row r="312" spans="1:12" s="21" customFormat="1" ht="42.75" x14ac:dyDescent="0.25">
      <c r="A312" s="19">
        <v>5367</v>
      </c>
      <c r="B312" s="11" t="s">
        <v>42</v>
      </c>
      <c r="C312" s="11">
        <v>2</v>
      </c>
      <c r="D312" s="11" t="s">
        <v>122</v>
      </c>
      <c r="E312" s="20" t="s">
        <v>519</v>
      </c>
      <c r="F312" s="20" t="s">
        <v>523</v>
      </c>
      <c r="G312" s="11">
        <v>1</v>
      </c>
      <c r="H312" s="12">
        <v>184</v>
      </c>
      <c r="I312" s="12">
        <f>Tableau2[[#This Row],[Quantité]]*Tableau2[[#This Row],[Coût unitaire (Hors taxes)]]</f>
        <v>184</v>
      </c>
      <c r="J312" s="11">
        <v>25</v>
      </c>
      <c r="K312" s="11">
        <v>15</v>
      </c>
      <c r="L312" s="27" t="s">
        <v>59</v>
      </c>
    </row>
    <row r="313" spans="1:12" s="21" customFormat="1" ht="42.75" x14ac:dyDescent="0.25">
      <c r="A313" s="19">
        <v>5367</v>
      </c>
      <c r="B313" s="11" t="s">
        <v>42</v>
      </c>
      <c r="C313" s="11">
        <v>2</v>
      </c>
      <c r="D313" s="11" t="s">
        <v>122</v>
      </c>
      <c r="E313" s="20" t="s">
        <v>519</v>
      </c>
      <c r="F313" s="20" t="s">
        <v>524</v>
      </c>
      <c r="G313" s="11">
        <v>1</v>
      </c>
      <c r="H313" s="12">
        <v>851</v>
      </c>
      <c r="I313" s="12">
        <f>Tableau2[[#This Row],[Quantité]]*Tableau2[[#This Row],[Coût unitaire (Hors taxes)]]</f>
        <v>851</v>
      </c>
      <c r="J313" s="11">
        <v>25</v>
      </c>
      <c r="K313" s="11" t="s">
        <v>521</v>
      </c>
      <c r="L313" s="27" t="s">
        <v>59</v>
      </c>
    </row>
    <row r="314" spans="1:12" s="21" customFormat="1" ht="42.75" x14ac:dyDescent="0.25">
      <c r="A314" s="19">
        <v>5367</v>
      </c>
      <c r="B314" s="11" t="s">
        <v>42</v>
      </c>
      <c r="C314" s="11">
        <v>2</v>
      </c>
      <c r="D314" s="11" t="s">
        <v>122</v>
      </c>
      <c r="E314" s="20" t="s">
        <v>519</v>
      </c>
      <c r="F314" s="20" t="s">
        <v>525</v>
      </c>
      <c r="G314" s="11">
        <v>1</v>
      </c>
      <c r="H314" s="12">
        <v>221</v>
      </c>
      <c r="I314" s="12">
        <f>Tableau2[[#This Row],[Quantité]]*Tableau2[[#This Row],[Coût unitaire (Hors taxes)]]</f>
        <v>221</v>
      </c>
      <c r="J314" s="11">
        <v>15</v>
      </c>
      <c r="K314" s="11">
        <v>4</v>
      </c>
      <c r="L314" s="27" t="s">
        <v>59</v>
      </c>
    </row>
    <row r="315" spans="1:12" s="21" customFormat="1" ht="42.75" x14ac:dyDescent="0.25">
      <c r="A315" s="19">
        <v>5367</v>
      </c>
      <c r="B315" s="11" t="s">
        <v>42</v>
      </c>
      <c r="C315" s="11">
        <v>2</v>
      </c>
      <c r="D315" s="11" t="s">
        <v>122</v>
      </c>
      <c r="E315" s="20" t="s">
        <v>519</v>
      </c>
      <c r="F315" s="20" t="s">
        <v>526</v>
      </c>
      <c r="G315" s="11">
        <v>1</v>
      </c>
      <c r="H315" s="12">
        <v>1791</v>
      </c>
      <c r="I315" s="12">
        <f>Tableau2[[#This Row],[Quantité]]*Tableau2[[#This Row],[Coût unitaire (Hors taxes)]]</f>
        <v>1791</v>
      </c>
      <c r="J315" s="11">
        <v>20</v>
      </c>
      <c r="K315" s="11" t="s">
        <v>527</v>
      </c>
      <c r="L315" s="27" t="s">
        <v>59</v>
      </c>
    </row>
    <row r="316" spans="1:12" s="21" customFormat="1" ht="42.75" x14ac:dyDescent="0.25">
      <c r="A316" s="19">
        <v>5367</v>
      </c>
      <c r="B316" s="11" t="s">
        <v>42</v>
      </c>
      <c r="C316" s="11">
        <v>2</v>
      </c>
      <c r="D316" s="11" t="s">
        <v>122</v>
      </c>
      <c r="E316" s="20" t="s">
        <v>528</v>
      </c>
      <c r="F316" s="20" t="s">
        <v>529</v>
      </c>
      <c r="G316" s="11">
        <v>4</v>
      </c>
      <c r="H316" s="12">
        <v>1800</v>
      </c>
      <c r="I316" s="12">
        <f>Tableau2[[#This Row],[Quantité]]*Tableau2[[#This Row],[Coût unitaire (Hors taxes)]]</f>
        <v>7200</v>
      </c>
      <c r="J316" s="11">
        <v>8</v>
      </c>
      <c r="K316" s="11">
        <v>9.16</v>
      </c>
      <c r="L316" s="27"/>
    </row>
    <row r="317" spans="1:12" s="21" customFormat="1" ht="42.75" x14ac:dyDescent="0.25">
      <c r="A317" s="19">
        <v>5367</v>
      </c>
      <c r="B317" s="11" t="s">
        <v>42</v>
      </c>
      <c r="C317" s="11">
        <v>2</v>
      </c>
      <c r="D317" s="11" t="s">
        <v>122</v>
      </c>
      <c r="E317" s="20" t="s">
        <v>530</v>
      </c>
      <c r="F317" s="20" t="s">
        <v>531</v>
      </c>
      <c r="G317" s="11">
        <v>10</v>
      </c>
      <c r="H317" s="12">
        <v>70</v>
      </c>
      <c r="I317" s="12">
        <f>Tableau2[[#This Row],[Quantité]]*Tableau2[[#This Row],[Coût unitaire (Hors taxes)]]</f>
        <v>700</v>
      </c>
      <c r="J317" s="11">
        <v>8</v>
      </c>
      <c r="K317" s="11" t="s">
        <v>532</v>
      </c>
      <c r="L317" s="27" t="s">
        <v>287</v>
      </c>
    </row>
    <row r="318" spans="1:12" s="21" customFormat="1" ht="42.75" x14ac:dyDescent="0.25">
      <c r="A318" s="19">
        <v>5367</v>
      </c>
      <c r="B318" s="11" t="s">
        <v>42</v>
      </c>
      <c r="C318" s="11">
        <v>2</v>
      </c>
      <c r="D318" s="11" t="s">
        <v>122</v>
      </c>
      <c r="E318" s="20" t="s">
        <v>533</v>
      </c>
      <c r="F318" s="20" t="s">
        <v>534</v>
      </c>
      <c r="G318" s="11">
        <v>2</v>
      </c>
      <c r="H318" s="12">
        <v>25</v>
      </c>
      <c r="I318" s="12">
        <f>Tableau2[[#This Row],[Quantité]]*Tableau2[[#This Row],[Coût unitaire (Hors taxes)]]</f>
        <v>50</v>
      </c>
      <c r="J318" s="11">
        <v>15</v>
      </c>
      <c r="K318" s="11">
        <v>13</v>
      </c>
      <c r="L318" s="27" t="s">
        <v>59</v>
      </c>
    </row>
    <row r="319" spans="1:12" s="21" customFormat="1" ht="42.75" x14ac:dyDescent="0.25">
      <c r="A319" s="19">
        <v>5367</v>
      </c>
      <c r="B319" s="11" t="s">
        <v>42</v>
      </c>
      <c r="C319" s="11">
        <v>2</v>
      </c>
      <c r="D319" s="11" t="s">
        <v>122</v>
      </c>
      <c r="E319" s="20" t="s">
        <v>533</v>
      </c>
      <c r="F319" s="20" t="s">
        <v>535</v>
      </c>
      <c r="G319" s="11">
        <v>2</v>
      </c>
      <c r="H319" s="12">
        <v>24</v>
      </c>
      <c r="I319" s="12">
        <f>Tableau2[[#This Row],[Quantité]]*Tableau2[[#This Row],[Coût unitaire (Hors taxes)]]</f>
        <v>48</v>
      </c>
      <c r="J319" s="11">
        <v>25</v>
      </c>
      <c r="K319" s="11">
        <v>4</v>
      </c>
      <c r="L319" s="27" t="s">
        <v>287</v>
      </c>
    </row>
    <row r="320" spans="1:12" s="21" customFormat="1" ht="42.75" x14ac:dyDescent="0.25">
      <c r="A320" s="19">
        <v>5367</v>
      </c>
      <c r="B320" s="11" t="s">
        <v>42</v>
      </c>
      <c r="C320" s="11">
        <v>2</v>
      </c>
      <c r="D320" s="11" t="s">
        <v>122</v>
      </c>
      <c r="E320" s="20" t="s">
        <v>533</v>
      </c>
      <c r="F320" s="20" t="s">
        <v>536</v>
      </c>
      <c r="G320" s="11">
        <v>2</v>
      </c>
      <c r="H320" s="12">
        <v>27</v>
      </c>
      <c r="I320" s="12">
        <f>Tableau2[[#This Row],[Quantité]]*Tableau2[[#This Row],[Coût unitaire (Hors taxes)]]</f>
        <v>54</v>
      </c>
      <c r="J320" s="11">
        <v>25</v>
      </c>
      <c r="K320" s="11">
        <v>4</v>
      </c>
      <c r="L320" s="27" t="s">
        <v>287</v>
      </c>
    </row>
    <row r="321" spans="1:12" s="21" customFormat="1" ht="42.75" x14ac:dyDescent="0.25">
      <c r="A321" s="19">
        <v>5367</v>
      </c>
      <c r="B321" s="11" t="s">
        <v>42</v>
      </c>
      <c r="C321" s="11">
        <v>2</v>
      </c>
      <c r="D321" s="11" t="s">
        <v>122</v>
      </c>
      <c r="E321" s="20" t="s">
        <v>533</v>
      </c>
      <c r="F321" s="20" t="s">
        <v>537</v>
      </c>
      <c r="G321" s="11">
        <v>2</v>
      </c>
      <c r="H321" s="12">
        <v>23</v>
      </c>
      <c r="I321" s="12">
        <f>Tableau2[[#This Row],[Quantité]]*Tableau2[[#This Row],[Coût unitaire (Hors taxes)]]</f>
        <v>46</v>
      </c>
      <c r="J321" s="11">
        <v>25</v>
      </c>
      <c r="K321" s="11">
        <v>4</v>
      </c>
      <c r="L321" s="27" t="s">
        <v>287</v>
      </c>
    </row>
    <row r="322" spans="1:12" s="21" customFormat="1" ht="42.75" x14ac:dyDescent="0.25">
      <c r="A322" s="19">
        <v>5367</v>
      </c>
      <c r="B322" s="11" t="s">
        <v>42</v>
      </c>
      <c r="C322" s="11">
        <v>2</v>
      </c>
      <c r="D322" s="11" t="s">
        <v>122</v>
      </c>
      <c r="E322" s="20" t="s">
        <v>533</v>
      </c>
      <c r="F322" s="20" t="s">
        <v>538</v>
      </c>
      <c r="G322" s="11">
        <v>2</v>
      </c>
      <c r="H322" s="12">
        <v>24</v>
      </c>
      <c r="I322" s="12">
        <f>Tableau2[[#This Row],[Quantité]]*Tableau2[[#This Row],[Coût unitaire (Hors taxes)]]</f>
        <v>48</v>
      </c>
      <c r="J322" s="11">
        <v>25</v>
      </c>
      <c r="K322" s="11">
        <v>4</v>
      </c>
      <c r="L322" s="27" t="s">
        <v>287</v>
      </c>
    </row>
    <row r="323" spans="1:12" s="21" customFormat="1" ht="42.75" x14ac:dyDescent="0.25">
      <c r="A323" s="19">
        <v>5367</v>
      </c>
      <c r="B323" s="11" t="s">
        <v>42</v>
      </c>
      <c r="C323" s="11">
        <v>2</v>
      </c>
      <c r="D323" s="11" t="s">
        <v>122</v>
      </c>
      <c r="E323" s="20" t="s">
        <v>539</v>
      </c>
      <c r="F323" s="20" t="s">
        <v>540</v>
      </c>
      <c r="G323" s="11">
        <v>2</v>
      </c>
      <c r="H323" s="12">
        <v>2609</v>
      </c>
      <c r="I323" s="12">
        <f>Tableau2[[#This Row],[Quantité]]*Tableau2[[#This Row],[Coût unitaire (Hors taxes)]]</f>
        <v>5218</v>
      </c>
      <c r="J323" s="11">
        <v>8</v>
      </c>
      <c r="K323" s="11" t="s">
        <v>541</v>
      </c>
      <c r="L323" s="27"/>
    </row>
    <row r="324" spans="1:12" s="21" customFormat="1" ht="42.75" x14ac:dyDescent="0.25">
      <c r="A324" s="19">
        <v>5367</v>
      </c>
      <c r="B324" s="11" t="s">
        <v>42</v>
      </c>
      <c r="C324" s="11">
        <v>2</v>
      </c>
      <c r="D324" s="11" t="s">
        <v>122</v>
      </c>
      <c r="E324" s="20" t="s">
        <v>542</v>
      </c>
      <c r="F324" s="20" t="s">
        <v>543</v>
      </c>
      <c r="G324" s="11">
        <v>1</v>
      </c>
      <c r="H324" s="12">
        <v>9000</v>
      </c>
      <c r="I324" s="12">
        <f>Tableau2[[#This Row],[Quantité]]*Tableau2[[#This Row],[Coût unitaire (Hors taxes)]]</f>
        <v>9000</v>
      </c>
      <c r="J324" s="11">
        <v>15</v>
      </c>
      <c r="K324" s="11"/>
      <c r="L324" s="27"/>
    </row>
    <row r="325" spans="1:12" s="21" customFormat="1" ht="42.75" x14ac:dyDescent="0.25">
      <c r="A325" s="19">
        <v>5367</v>
      </c>
      <c r="B325" s="11" t="s">
        <v>42</v>
      </c>
      <c r="C325" s="11">
        <v>2</v>
      </c>
      <c r="D325" s="11" t="s">
        <v>122</v>
      </c>
      <c r="E325" s="20" t="s">
        <v>29</v>
      </c>
      <c r="F325" s="20" t="s">
        <v>544</v>
      </c>
      <c r="G325" s="11">
        <v>2</v>
      </c>
      <c r="H325" s="12">
        <v>5</v>
      </c>
      <c r="I325" s="12">
        <f>Tableau2[[#This Row],[Quantité]]*Tableau2[[#This Row],[Coût unitaire (Hors taxes)]]</f>
        <v>10</v>
      </c>
      <c r="J325" s="11">
        <v>10</v>
      </c>
      <c r="K325" s="11">
        <v>11.12</v>
      </c>
      <c r="L325" s="27" t="s">
        <v>59</v>
      </c>
    </row>
    <row r="326" spans="1:12" s="21" customFormat="1" ht="42.75" x14ac:dyDescent="0.25">
      <c r="A326" s="19">
        <v>5367</v>
      </c>
      <c r="B326" s="11" t="s">
        <v>42</v>
      </c>
      <c r="C326" s="11">
        <v>2</v>
      </c>
      <c r="D326" s="11" t="s">
        <v>122</v>
      </c>
      <c r="E326" s="20" t="s">
        <v>29</v>
      </c>
      <c r="F326" s="20" t="s">
        <v>545</v>
      </c>
      <c r="G326" s="11">
        <v>4</v>
      </c>
      <c r="H326" s="12">
        <v>8</v>
      </c>
      <c r="I326" s="12">
        <f>Tableau2[[#This Row],[Quantité]]*Tableau2[[#This Row],[Coût unitaire (Hors taxes)]]</f>
        <v>32</v>
      </c>
      <c r="J326" s="11">
        <v>8</v>
      </c>
      <c r="K326" s="11"/>
      <c r="L326" s="27" t="s">
        <v>59</v>
      </c>
    </row>
    <row r="327" spans="1:12" s="21" customFormat="1" ht="42.75" x14ac:dyDescent="0.25">
      <c r="A327" s="19">
        <v>5367</v>
      </c>
      <c r="B327" s="11" t="s">
        <v>42</v>
      </c>
      <c r="C327" s="11">
        <v>2</v>
      </c>
      <c r="D327" s="11" t="s">
        <v>122</v>
      </c>
      <c r="E327" s="20" t="s">
        <v>546</v>
      </c>
      <c r="F327" s="20" t="s">
        <v>19</v>
      </c>
      <c r="G327" s="11">
        <v>2</v>
      </c>
      <c r="H327" s="12">
        <v>333</v>
      </c>
      <c r="I327" s="12">
        <f>Tableau2[[#This Row],[Quantité]]*Tableau2[[#This Row],[Coût unitaire (Hors taxes)]]</f>
        <v>666</v>
      </c>
      <c r="J327" s="11">
        <v>25</v>
      </c>
      <c r="K327" s="11">
        <v>8</v>
      </c>
      <c r="L327" s="27" t="s">
        <v>451</v>
      </c>
    </row>
    <row r="328" spans="1:12" s="21" customFormat="1" ht="71.25" x14ac:dyDescent="0.25">
      <c r="A328" s="19">
        <v>5367</v>
      </c>
      <c r="B328" s="11" t="s">
        <v>42</v>
      </c>
      <c r="C328" s="11">
        <v>2</v>
      </c>
      <c r="D328" s="11" t="s">
        <v>122</v>
      </c>
      <c r="E328" s="20" t="s">
        <v>547</v>
      </c>
      <c r="F328" s="20" t="s">
        <v>548</v>
      </c>
      <c r="G328" s="11">
        <v>1</v>
      </c>
      <c r="H328" s="12">
        <v>2580</v>
      </c>
      <c r="I328" s="12">
        <f>Tableau2[[#This Row],[Quantité]]*Tableau2[[#This Row],[Coût unitaire (Hors taxes)]]</f>
        <v>2580</v>
      </c>
      <c r="J328" s="11">
        <v>25</v>
      </c>
      <c r="K328" s="11" t="s">
        <v>549</v>
      </c>
      <c r="L328" s="27" t="s">
        <v>125</v>
      </c>
    </row>
    <row r="329" spans="1:12" s="21" customFormat="1" ht="42.75" x14ac:dyDescent="0.25">
      <c r="A329" s="19">
        <v>5367</v>
      </c>
      <c r="B329" s="11" t="s">
        <v>42</v>
      </c>
      <c r="C329" s="11">
        <v>2</v>
      </c>
      <c r="D329" s="11" t="s">
        <v>122</v>
      </c>
      <c r="E329" s="20" t="s">
        <v>550</v>
      </c>
      <c r="F329" s="20" t="s">
        <v>551</v>
      </c>
      <c r="G329" s="11">
        <v>4</v>
      </c>
      <c r="H329" s="12">
        <v>27</v>
      </c>
      <c r="I329" s="12">
        <f>Tableau2[[#This Row],[Quantité]]*Tableau2[[#This Row],[Coût unitaire (Hors taxes)]]</f>
        <v>108</v>
      </c>
      <c r="J329" s="11">
        <v>12</v>
      </c>
      <c r="K329" s="11">
        <v>13</v>
      </c>
      <c r="L329" s="27" t="s">
        <v>59</v>
      </c>
    </row>
    <row r="330" spans="1:12" s="21" customFormat="1" ht="42.75" x14ac:dyDescent="0.25">
      <c r="A330" s="19">
        <v>5367</v>
      </c>
      <c r="B330" s="11" t="s">
        <v>42</v>
      </c>
      <c r="C330" s="11">
        <v>2</v>
      </c>
      <c r="D330" s="11" t="s">
        <v>122</v>
      </c>
      <c r="E330" s="20" t="s">
        <v>550</v>
      </c>
      <c r="F330" s="20" t="s">
        <v>552</v>
      </c>
      <c r="G330" s="11">
        <v>4</v>
      </c>
      <c r="H330" s="12">
        <v>41</v>
      </c>
      <c r="I330" s="12">
        <f>Tableau2[[#This Row],[Quantité]]*Tableau2[[#This Row],[Coût unitaire (Hors taxes)]]</f>
        <v>164</v>
      </c>
      <c r="J330" s="11">
        <v>12</v>
      </c>
      <c r="K330" s="11">
        <v>13</v>
      </c>
      <c r="L330" s="27" t="s">
        <v>59</v>
      </c>
    </row>
    <row r="331" spans="1:12" s="21" customFormat="1" ht="42.75" x14ac:dyDescent="0.25">
      <c r="A331" s="19">
        <v>5367</v>
      </c>
      <c r="B331" s="11" t="s">
        <v>42</v>
      </c>
      <c r="C331" s="11">
        <v>2</v>
      </c>
      <c r="D331" s="11" t="s">
        <v>122</v>
      </c>
      <c r="E331" s="20" t="s">
        <v>550</v>
      </c>
      <c r="F331" s="20" t="s">
        <v>553</v>
      </c>
      <c r="G331" s="11">
        <v>4</v>
      </c>
      <c r="H331" s="12">
        <v>28</v>
      </c>
      <c r="I331" s="12">
        <f>Tableau2[[#This Row],[Quantité]]*Tableau2[[#This Row],[Coût unitaire (Hors taxes)]]</f>
        <v>112</v>
      </c>
      <c r="J331" s="11">
        <v>12</v>
      </c>
      <c r="K331" s="11">
        <v>13</v>
      </c>
      <c r="L331" s="27" t="s">
        <v>59</v>
      </c>
    </row>
    <row r="332" spans="1:12" s="21" customFormat="1" ht="57" x14ac:dyDescent="0.25">
      <c r="A332" s="19">
        <v>5367</v>
      </c>
      <c r="B332" s="11" t="s">
        <v>42</v>
      </c>
      <c r="C332" s="11">
        <v>2</v>
      </c>
      <c r="D332" s="11" t="s">
        <v>122</v>
      </c>
      <c r="E332" s="20" t="s">
        <v>550</v>
      </c>
      <c r="F332" s="20" t="s">
        <v>554</v>
      </c>
      <c r="G332" s="11">
        <v>5</v>
      </c>
      <c r="H332" s="12">
        <v>11</v>
      </c>
      <c r="I332" s="12">
        <f>Tableau2[[#This Row],[Quantité]]*Tableau2[[#This Row],[Coût unitaire (Hors taxes)]]</f>
        <v>55</v>
      </c>
      <c r="J332" s="11">
        <v>10</v>
      </c>
      <c r="K332" s="11">
        <v>13</v>
      </c>
      <c r="L332" s="27" t="s">
        <v>59</v>
      </c>
    </row>
    <row r="333" spans="1:12" s="21" customFormat="1" ht="42.75" x14ac:dyDescent="0.25">
      <c r="A333" s="19">
        <v>5367</v>
      </c>
      <c r="B333" s="11" t="s">
        <v>42</v>
      </c>
      <c r="C333" s="11">
        <v>2</v>
      </c>
      <c r="D333" s="11" t="s">
        <v>122</v>
      </c>
      <c r="E333" s="20" t="s">
        <v>30</v>
      </c>
      <c r="F333" s="20" t="s">
        <v>555</v>
      </c>
      <c r="G333" s="11">
        <v>1</v>
      </c>
      <c r="H333" s="12">
        <v>800</v>
      </c>
      <c r="I333" s="12">
        <f>Tableau2[[#This Row],[Quantité]]*Tableau2[[#This Row],[Coût unitaire (Hors taxes)]]</f>
        <v>800</v>
      </c>
      <c r="J333" s="11">
        <v>5</v>
      </c>
      <c r="K333" s="11"/>
      <c r="L333" s="27" t="s">
        <v>112</v>
      </c>
    </row>
    <row r="334" spans="1:12" s="21" customFormat="1" ht="42.75" x14ac:dyDescent="0.25">
      <c r="A334" s="19">
        <v>5367</v>
      </c>
      <c r="B334" s="11" t="s">
        <v>42</v>
      </c>
      <c r="C334" s="11">
        <v>2</v>
      </c>
      <c r="D334" s="11" t="s">
        <v>122</v>
      </c>
      <c r="E334" s="20" t="s">
        <v>556</v>
      </c>
      <c r="F334" s="20" t="s">
        <v>557</v>
      </c>
      <c r="G334" s="11">
        <v>1</v>
      </c>
      <c r="H334" s="12">
        <v>130</v>
      </c>
      <c r="I334" s="12">
        <f>Tableau2[[#This Row],[Quantité]]*Tableau2[[#This Row],[Coût unitaire (Hors taxes)]]</f>
        <v>130</v>
      </c>
      <c r="J334" s="11">
        <v>20</v>
      </c>
      <c r="K334" s="11" t="s">
        <v>558</v>
      </c>
      <c r="L334" s="27" t="s">
        <v>59</v>
      </c>
    </row>
    <row r="335" spans="1:12" s="21" customFormat="1" ht="42.75" x14ac:dyDescent="0.25">
      <c r="A335" s="19">
        <v>5367</v>
      </c>
      <c r="B335" s="11" t="s">
        <v>42</v>
      </c>
      <c r="C335" s="11">
        <v>2</v>
      </c>
      <c r="D335" s="11" t="s">
        <v>122</v>
      </c>
      <c r="E335" s="20" t="s">
        <v>559</v>
      </c>
      <c r="F335" s="20" t="s">
        <v>560</v>
      </c>
      <c r="G335" s="11">
        <v>1</v>
      </c>
      <c r="H335" s="12">
        <v>50</v>
      </c>
      <c r="I335" s="12">
        <f>Tableau2[[#This Row],[Quantité]]*Tableau2[[#This Row],[Coût unitaire (Hors taxes)]]</f>
        <v>50</v>
      </c>
      <c r="J335" s="11">
        <v>10</v>
      </c>
      <c r="K335" s="11">
        <v>8</v>
      </c>
      <c r="L335" s="27" t="s">
        <v>59</v>
      </c>
    </row>
    <row r="336" spans="1:12" s="21" customFormat="1" ht="42.75" x14ac:dyDescent="0.25">
      <c r="A336" s="19">
        <v>5367</v>
      </c>
      <c r="B336" s="11" t="s">
        <v>42</v>
      </c>
      <c r="C336" s="11">
        <v>2</v>
      </c>
      <c r="D336" s="11" t="s">
        <v>122</v>
      </c>
      <c r="E336" s="20" t="s">
        <v>561</v>
      </c>
      <c r="F336" s="20" t="s">
        <v>562</v>
      </c>
      <c r="G336" s="11">
        <v>2</v>
      </c>
      <c r="H336" s="12">
        <v>3</v>
      </c>
      <c r="I336" s="12">
        <f>Tableau2[[#This Row],[Quantité]]*Tableau2[[#This Row],[Coût unitaire (Hors taxes)]]</f>
        <v>6</v>
      </c>
      <c r="J336" s="11">
        <v>6</v>
      </c>
      <c r="K336" s="11">
        <v>13.22</v>
      </c>
      <c r="L336" s="27" t="s">
        <v>287</v>
      </c>
    </row>
    <row r="337" spans="1:12" s="21" customFormat="1" ht="42.75" x14ac:dyDescent="0.25">
      <c r="A337" s="19">
        <v>5367</v>
      </c>
      <c r="B337" s="11" t="s">
        <v>42</v>
      </c>
      <c r="C337" s="11">
        <v>2</v>
      </c>
      <c r="D337" s="11" t="s">
        <v>122</v>
      </c>
      <c r="E337" s="20" t="s">
        <v>561</v>
      </c>
      <c r="F337" s="20" t="s">
        <v>563</v>
      </c>
      <c r="G337" s="11">
        <v>2</v>
      </c>
      <c r="H337" s="12">
        <v>2</v>
      </c>
      <c r="I337" s="12">
        <f>Tableau2[[#This Row],[Quantité]]*Tableau2[[#This Row],[Coût unitaire (Hors taxes)]]</f>
        <v>4</v>
      </c>
      <c r="J337" s="11">
        <v>6</v>
      </c>
      <c r="K337" s="11">
        <v>13.22</v>
      </c>
      <c r="L337" s="27" t="s">
        <v>287</v>
      </c>
    </row>
    <row r="338" spans="1:12" s="21" customFormat="1" ht="42.75" x14ac:dyDescent="0.25">
      <c r="A338" s="19">
        <v>5367</v>
      </c>
      <c r="B338" s="11" t="s">
        <v>42</v>
      </c>
      <c r="C338" s="11">
        <v>2</v>
      </c>
      <c r="D338" s="11" t="s">
        <v>122</v>
      </c>
      <c r="E338" s="20" t="s">
        <v>561</v>
      </c>
      <c r="F338" s="20" t="s">
        <v>564</v>
      </c>
      <c r="G338" s="11">
        <v>4</v>
      </c>
      <c r="H338" s="12">
        <v>6</v>
      </c>
      <c r="I338" s="12">
        <f>Tableau2[[#This Row],[Quantité]]*Tableau2[[#This Row],[Coût unitaire (Hors taxes)]]</f>
        <v>24</v>
      </c>
      <c r="J338" s="11">
        <v>12</v>
      </c>
      <c r="K338" s="11">
        <v>6</v>
      </c>
      <c r="L338" s="27" t="s">
        <v>59</v>
      </c>
    </row>
    <row r="339" spans="1:12" s="21" customFormat="1" ht="42.75" x14ac:dyDescent="0.25">
      <c r="A339" s="19">
        <v>5367</v>
      </c>
      <c r="B339" s="11" t="s">
        <v>42</v>
      </c>
      <c r="C339" s="11">
        <v>2</v>
      </c>
      <c r="D339" s="11" t="s">
        <v>122</v>
      </c>
      <c r="E339" s="20" t="s">
        <v>561</v>
      </c>
      <c r="F339" s="20" t="s">
        <v>565</v>
      </c>
      <c r="G339" s="11">
        <v>4</v>
      </c>
      <c r="H339" s="12">
        <v>6</v>
      </c>
      <c r="I339" s="12">
        <f>Tableau2[[#This Row],[Quantité]]*Tableau2[[#This Row],[Coût unitaire (Hors taxes)]]</f>
        <v>24</v>
      </c>
      <c r="J339" s="11">
        <v>12</v>
      </c>
      <c r="K339" s="11">
        <v>6</v>
      </c>
      <c r="L339" s="27" t="s">
        <v>59</v>
      </c>
    </row>
    <row r="340" spans="1:12" s="21" customFormat="1" ht="42.75" x14ac:dyDescent="0.25">
      <c r="A340" s="19">
        <v>5367</v>
      </c>
      <c r="B340" s="11" t="s">
        <v>42</v>
      </c>
      <c r="C340" s="11">
        <v>2</v>
      </c>
      <c r="D340" s="11" t="s">
        <v>122</v>
      </c>
      <c r="E340" s="20" t="s">
        <v>561</v>
      </c>
      <c r="F340" s="20" t="s">
        <v>566</v>
      </c>
      <c r="G340" s="11">
        <v>4</v>
      </c>
      <c r="H340" s="12">
        <v>36</v>
      </c>
      <c r="I340" s="12">
        <f>Tableau2[[#This Row],[Quantité]]*Tableau2[[#This Row],[Coût unitaire (Hors taxes)]]</f>
        <v>144</v>
      </c>
      <c r="J340" s="11">
        <v>20</v>
      </c>
      <c r="K340" s="11">
        <v>4</v>
      </c>
      <c r="L340" s="27" t="s">
        <v>59</v>
      </c>
    </row>
    <row r="341" spans="1:12" s="21" customFormat="1" ht="42.75" x14ac:dyDescent="0.25">
      <c r="A341" s="19">
        <v>5367</v>
      </c>
      <c r="B341" s="11" t="s">
        <v>42</v>
      </c>
      <c r="C341" s="11">
        <v>2</v>
      </c>
      <c r="D341" s="11" t="s">
        <v>122</v>
      </c>
      <c r="E341" s="20" t="s">
        <v>561</v>
      </c>
      <c r="F341" s="20" t="s">
        <v>567</v>
      </c>
      <c r="G341" s="11">
        <v>2</v>
      </c>
      <c r="H341" s="12">
        <v>6</v>
      </c>
      <c r="I341" s="12">
        <f>Tableau2[[#This Row],[Quantité]]*Tableau2[[#This Row],[Coût unitaire (Hors taxes)]]</f>
        <v>12</v>
      </c>
      <c r="J341" s="11">
        <v>5</v>
      </c>
      <c r="K341" s="11">
        <v>13.22</v>
      </c>
      <c r="L341" s="27" t="s">
        <v>287</v>
      </c>
    </row>
    <row r="342" spans="1:12" s="21" customFormat="1" ht="42.75" x14ac:dyDescent="0.25">
      <c r="A342" s="19">
        <v>5367</v>
      </c>
      <c r="B342" s="11" t="s">
        <v>42</v>
      </c>
      <c r="C342" s="11">
        <v>2</v>
      </c>
      <c r="D342" s="11" t="s">
        <v>122</v>
      </c>
      <c r="E342" s="20" t="s">
        <v>561</v>
      </c>
      <c r="F342" s="20" t="s">
        <v>568</v>
      </c>
      <c r="G342" s="11">
        <v>2</v>
      </c>
      <c r="H342" s="12">
        <v>5</v>
      </c>
      <c r="I342" s="12">
        <f>Tableau2[[#This Row],[Quantité]]*Tableau2[[#This Row],[Coût unitaire (Hors taxes)]]</f>
        <v>10</v>
      </c>
      <c r="J342" s="11">
        <v>20</v>
      </c>
      <c r="K342" s="11">
        <v>4</v>
      </c>
      <c r="L342" s="27" t="s">
        <v>59</v>
      </c>
    </row>
    <row r="343" spans="1:12" s="21" customFormat="1" ht="42.75" x14ac:dyDescent="0.25">
      <c r="A343" s="19">
        <v>5367</v>
      </c>
      <c r="B343" s="11" t="s">
        <v>42</v>
      </c>
      <c r="C343" s="11">
        <v>2</v>
      </c>
      <c r="D343" s="11" t="s">
        <v>122</v>
      </c>
      <c r="E343" s="20" t="s">
        <v>561</v>
      </c>
      <c r="F343" s="20" t="s">
        <v>569</v>
      </c>
      <c r="G343" s="11">
        <v>1</v>
      </c>
      <c r="H343" s="12">
        <v>6</v>
      </c>
      <c r="I343" s="12">
        <f>Tableau2[[#This Row],[Quantité]]*Tableau2[[#This Row],[Coût unitaire (Hors taxes)]]</f>
        <v>6</v>
      </c>
      <c r="J343" s="11">
        <v>20</v>
      </c>
      <c r="K343" s="11">
        <v>4</v>
      </c>
      <c r="L343" s="27" t="s">
        <v>59</v>
      </c>
    </row>
    <row r="344" spans="1:12" s="21" customFormat="1" ht="42.75" x14ac:dyDescent="0.25">
      <c r="A344" s="19">
        <v>5367</v>
      </c>
      <c r="B344" s="11" t="s">
        <v>42</v>
      </c>
      <c r="C344" s="11">
        <v>2</v>
      </c>
      <c r="D344" s="11" t="s">
        <v>122</v>
      </c>
      <c r="E344" s="20" t="s">
        <v>561</v>
      </c>
      <c r="F344" s="20" t="s">
        <v>570</v>
      </c>
      <c r="G344" s="11">
        <v>2</v>
      </c>
      <c r="H344" s="12">
        <v>12</v>
      </c>
      <c r="I344" s="12">
        <f>Tableau2[[#This Row],[Quantité]]*Tableau2[[#This Row],[Coût unitaire (Hors taxes)]]</f>
        <v>24</v>
      </c>
      <c r="J344" s="11">
        <v>5</v>
      </c>
      <c r="K344" s="11" t="s">
        <v>571</v>
      </c>
      <c r="L344" s="27" t="s">
        <v>59</v>
      </c>
    </row>
    <row r="345" spans="1:12" s="21" customFormat="1" ht="42.75" x14ac:dyDescent="0.25">
      <c r="A345" s="19">
        <v>5367</v>
      </c>
      <c r="B345" s="11" t="s">
        <v>42</v>
      </c>
      <c r="C345" s="11">
        <v>2</v>
      </c>
      <c r="D345" s="11" t="s">
        <v>122</v>
      </c>
      <c r="E345" s="20" t="s">
        <v>561</v>
      </c>
      <c r="F345" s="20" t="s">
        <v>572</v>
      </c>
      <c r="G345" s="11">
        <v>2</v>
      </c>
      <c r="H345" s="12">
        <v>12</v>
      </c>
      <c r="I345" s="12">
        <f>Tableau2[[#This Row],[Quantité]]*Tableau2[[#This Row],[Coût unitaire (Hors taxes)]]</f>
        <v>24</v>
      </c>
      <c r="J345" s="11">
        <v>5</v>
      </c>
      <c r="K345" s="11" t="s">
        <v>573</v>
      </c>
      <c r="L345" s="27" t="s">
        <v>59</v>
      </c>
    </row>
    <row r="346" spans="1:12" s="21" customFormat="1" ht="42.75" x14ac:dyDescent="0.25">
      <c r="A346" s="19">
        <v>5367</v>
      </c>
      <c r="B346" s="11" t="s">
        <v>42</v>
      </c>
      <c r="C346" s="11">
        <v>2</v>
      </c>
      <c r="D346" s="11" t="s">
        <v>122</v>
      </c>
      <c r="E346" s="20" t="s">
        <v>561</v>
      </c>
      <c r="F346" s="20" t="s">
        <v>574</v>
      </c>
      <c r="G346" s="11">
        <v>2</v>
      </c>
      <c r="H346" s="12">
        <v>38</v>
      </c>
      <c r="I346" s="12">
        <f>Tableau2[[#This Row],[Quantité]]*Tableau2[[#This Row],[Coût unitaire (Hors taxes)]]</f>
        <v>76</v>
      </c>
      <c r="J346" s="11">
        <v>8</v>
      </c>
      <c r="K346" s="11" t="s">
        <v>573</v>
      </c>
      <c r="L346" s="27" t="s">
        <v>59</v>
      </c>
    </row>
    <row r="347" spans="1:12" s="21" customFormat="1" ht="57" x14ac:dyDescent="0.25">
      <c r="A347" s="19">
        <v>5367</v>
      </c>
      <c r="B347" s="11" t="s">
        <v>42</v>
      </c>
      <c r="C347" s="11">
        <v>2</v>
      </c>
      <c r="D347" s="11" t="s">
        <v>122</v>
      </c>
      <c r="E347" s="20" t="s">
        <v>561</v>
      </c>
      <c r="F347" s="20" t="s">
        <v>575</v>
      </c>
      <c r="G347" s="11">
        <v>4</v>
      </c>
      <c r="H347" s="12">
        <v>27</v>
      </c>
      <c r="I347" s="12">
        <f>Tableau2[[#This Row],[Quantité]]*Tableau2[[#This Row],[Coût unitaire (Hors taxes)]]</f>
        <v>108</v>
      </c>
      <c r="J347" s="11">
        <v>8</v>
      </c>
      <c r="K347" s="11" t="s">
        <v>573</v>
      </c>
      <c r="L347" s="27" t="s">
        <v>59</v>
      </c>
    </row>
    <row r="348" spans="1:12" s="21" customFormat="1" ht="57" x14ac:dyDescent="0.25">
      <c r="A348" s="19">
        <v>5367</v>
      </c>
      <c r="B348" s="11" t="s">
        <v>42</v>
      </c>
      <c r="C348" s="11">
        <v>2</v>
      </c>
      <c r="D348" s="11" t="s">
        <v>122</v>
      </c>
      <c r="E348" s="20" t="s">
        <v>561</v>
      </c>
      <c r="F348" s="20" t="s">
        <v>576</v>
      </c>
      <c r="G348" s="11">
        <v>4</v>
      </c>
      <c r="H348" s="12">
        <v>5</v>
      </c>
      <c r="I348" s="12">
        <f>Tableau2[[#This Row],[Quantité]]*Tableau2[[#This Row],[Coût unitaire (Hors taxes)]]</f>
        <v>20</v>
      </c>
      <c r="J348" s="11">
        <v>8</v>
      </c>
      <c r="K348" s="11" t="s">
        <v>573</v>
      </c>
      <c r="L348" s="27" t="s">
        <v>59</v>
      </c>
    </row>
    <row r="349" spans="1:12" s="21" customFormat="1" ht="71.25" x14ac:dyDescent="0.25">
      <c r="A349" s="19">
        <v>5367</v>
      </c>
      <c r="B349" s="11" t="s">
        <v>42</v>
      </c>
      <c r="C349" s="11">
        <v>2</v>
      </c>
      <c r="D349" s="11" t="s">
        <v>122</v>
      </c>
      <c r="E349" s="20" t="s">
        <v>561</v>
      </c>
      <c r="F349" s="20" t="s">
        <v>577</v>
      </c>
      <c r="G349" s="11">
        <v>4</v>
      </c>
      <c r="H349" s="12">
        <v>2</v>
      </c>
      <c r="I349" s="12">
        <f>Tableau2[[#This Row],[Quantité]]*Tableau2[[#This Row],[Coût unitaire (Hors taxes)]]</f>
        <v>8</v>
      </c>
      <c r="J349" s="11">
        <v>8</v>
      </c>
      <c r="K349" s="11" t="s">
        <v>573</v>
      </c>
      <c r="L349" s="27" t="s">
        <v>59</v>
      </c>
    </row>
    <row r="350" spans="1:12" s="21" customFormat="1" ht="42.75" x14ac:dyDescent="0.25">
      <c r="A350" s="19">
        <v>5367</v>
      </c>
      <c r="B350" s="11" t="s">
        <v>42</v>
      </c>
      <c r="C350" s="11">
        <v>2</v>
      </c>
      <c r="D350" s="11" t="s">
        <v>122</v>
      </c>
      <c r="E350" s="20" t="s">
        <v>561</v>
      </c>
      <c r="F350" s="20" t="s">
        <v>578</v>
      </c>
      <c r="G350" s="11">
        <v>5</v>
      </c>
      <c r="H350" s="12">
        <v>69</v>
      </c>
      <c r="I350" s="12">
        <f>Tableau2[[#This Row],[Quantité]]*Tableau2[[#This Row],[Coût unitaire (Hors taxes)]]</f>
        <v>345</v>
      </c>
      <c r="J350" s="11">
        <v>10</v>
      </c>
      <c r="K350" s="11" t="s">
        <v>571</v>
      </c>
      <c r="L350" s="27" t="s">
        <v>579</v>
      </c>
    </row>
    <row r="351" spans="1:12" s="21" customFormat="1" ht="42.75" x14ac:dyDescent="0.25">
      <c r="A351" s="19">
        <v>5367</v>
      </c>
      <c r="B351" s="11" t="s">
        <v>42</v>
      </c>
      <c r="C351" s="11">
        <v>2</v>
      </c>
      <c r="D351" s="11" t="s">
        <v>122</v>
      </c>
      <c r="E351" s="20" t="s">
        <v>561</v>
      </c>
      <c r="F351" s="20" t="s">
        <v>580</v>
      </c>
      <c r="G351" s="11">
        <v>6</v>
      </c>
      <c r="H351" s="12">
        <v>143</v>
      </c>
      <c r="I351" s="12">
        <f>Tableau2[[#This Row],[Quantité]]*Tableau2[[#This Row],[Coût unitaire (Hors taxes)]]</f>
        <v>858</v>
      </c>
      <c r="J351" s="11">
        <v>10</v>
      </c>
      <c r="K351" s="11" t="s">
        <v>573</v>
      </c>
      <c r="L351" s="27" t="s">
        <v>579</v>
      </c>
    </row>
    <row r="352" spans="1:12" s="21" customFormat="1" ht="42.75" x14ac:dyDescent="0.25">
      <c r="A352" s="19">
        <v>5367</v>
      </c>
      <c r="B352" s="11" t="s">
        <v>42</v>
      </c>
      <c r="C352" s="11">
        <v>2</v>
      </c>
      <c r="D352" s="11" t="s">
        <v>122</v>
      </c>
      <c r="E352" s="20" t="s">
        <v>581</v>
      </c>
      <c r="F352" s="20" t="s">
        <v>582</v>
      </c>
      <c r="G352" s="11">
        <v>2</v>
      </c>
      <c r="H352" s="12">
        <v>47.3</v>
      </c>
      <c r="I352" s="12">
        <f>Tableau2[[#This Row],[Quantité]]*Tableau2[[#This Row],[Coût unitaire (Hors taxes)]]</f>
        <v>94.6</v>
      </c>
      <c r="J352" s="11">
        <v>20</v>
      </c>
      <c r="K352" s="11"/>
      <c r="L352" s="27" t="s">
        <v>59</v>
      </c>
    </row>
    <row r="353" spans="1:12" s="21" customFormat="1" ht="42.75" x14ac:dyDescent="0.25">
      <c r="A353" s="19">
        <v>5367</v>
      </c>
      <c r="B353" s="11" t="s">
        <v>42</v>
      </c>
      <c r="C353" s="11">
        <v>2</v>
      </c>
      <c r="D353" s="11" t="s">
        <v>122</v>
      </c>
      <c r="E353" s="20" t="s">
        <v>581</v>
      </c>
      <c r="F353" s="20" t="s">
        <v>583</v>
      </c>
      <c r="G353" s="11">
        <v>2</v>
      </c>
      <c r="H353" s="12">
        <v>24</v>
      </c>
      <c r="I353" s="12">
        <f>Tableau2[[#This Row],[Quantité]]*Tableau2[[#This Row],[Coût unitaire (Hors taxes)]]</f>
        <v>48</v>
      </c>
      <c r="J353" s="11">
        <v>20</v>
      </c>
      <c r="K353" s="11"/>
      <c r="L353" s="27" t="s">
        <v>59</v>
      </c>
    </row>
    <row r="354" spans="1:12" s="21" customFormat="1" ht="42.75" x14ac:dyDescent="0.25">
      <c r="A354" s="19">
        <v>5367</v>
      </c>
      <c r="B354" s="11" t="s">
        <v>42</v>
      </c>
      <c r="C354" s="11">
        <v>2</v>
      </c>
      <c r="D354" s="11" t="s">
        <v>122</v>
      </c>
      <c r="E354" s="20" t="s">
        <v>581</v>
      </c>
      <c r="F354" s="20" t="s">
        <v>584</v>
      </c>
      <c r="G354" s="11">
        <v>2</v>
      </c>
      <c r="H354" s="12">
        <v>30</v>
      </c>
      <c r="I354" s="12">
        <f>Tableau2[[#This Row],[Quantité]]*Tableau2[[#This Row],[Coût unitaire (Hors taxes)]]</f>
        <v>60</v>
      </c>
      <c r="J354" s="11">
        <v>20</v>
      </c>
      <c r="K354" s="11"/>
      <c r="L354" s="27" t="s">
        <v>59</v>
      </c>
    </row>
    <row r="355" spans="1:12" s="21" customFormat="1" ht="42.75" x14ac:dyDescent="0.25">
      <c r="A355" s="19">
        <v>5367</v>
      </c>
      <c r="B355" s="11" t="s">
        <v>42</v>
      </c>
      <c r="C355" s="11">
        <v>2</v>
      </c>
      <c r="D355" s="11" t="s">
        <v>122</v>
      </c>
      <c r="E355" s="20" t="s">
        <v>31</v>
      </c>
      <c r="F355" s="20" t="s">
        <v>585</v>
      </c>
      <c r="G355" s="11">
        <v>10</v>
      </c>
      <c r="H355" s="12">
        <v>27</v>
      </c>
      <c r="I355" s="12">
        <f>Tableau2[[#This Row],[Quantité]]*Tableau2[[#This Row],[Coût unitaire (Hors taxes)]]</f>
        <v>270</v>
      </c>
      <c r="J355" s="11">
        <v>10</v>
      </c>
      <c r="K355" s="11"/>
      <c r="L355" s="27" t="s">
        <v>586</v>
      </c>
    </row>
    <row r="356" spans="1:12" s="21" customFormat="1" ht="42.75" x14ac:dyDescent="0.25">
      <c r="A356" s="19">
        <v>5367</v>
      </c>
      <c r="B356" s="11" t="s">
        <v>42</v>
      </c>
      <c r="C356" s="11">
        <v>2</v>
      </c>
      <c r="D356" s="11" t="s">
        <v>122</v>
      </c>
      <c r="E356" s="20" t="s">
        <v>31</v>
      </c>
      <c r="F356" s="20" t="s">
        <v>587</v>
      </c>
      <c r="G356" s="11">
        <v>2</v>
      </c>
      <c r="H356" s="12">
        <v>53</v>
      </c>
      <c r="I356" s="12">
        <f>Tableau2[[#This Row],[Quantité]]*Tableau2[[#This Row],[Coût unitaire (Hors taxes)]]</f>
        <v>106</v>
      </c>
      <c r="J356" s="11">
        <v>10</v>
      </c>
      <c r="K356" s="11"/>
      <c r="L356" s="27" t="s">
        <v>586</v>
      </c>
    </row>
    <row r="357" spans="1:12" s="21" customFormat="1" ht="42.75" x14ac:dyDescent="0.25">
      <c r="A357" s="19">
        <v>5367</v>
      </c>
      <c r="B357" s="11" t="s">
        <v>42</v>
      </c>
      <c r="C357" s="11">
        <v>2</v>
      </c>
      <c r="D357" s="11" t="s">
        <v>122</v>
      </c>
      <c r="E357" s="20" t="s">
        <v>31</v>
      </c>
      <c r="F357" s="20" t="s">
        <v>588</v>
      </c>
      <c r="G357" s="11">
        <v>4</v>
      </c>
      <c r="H357" s="12">
        <v>9</v>
      </c>
      <c r="I357" s="12">
        <f>Tableau2[[#This Row],[Quantité]]*Tableau2[[#This Row],[Coût unitaire (Hors taxes)]]</f>
        <v>36</v>
      </c>
      <c r="J357" s="11">
        <v>8</v>
      </c>
      <c r="K357" s="11" t="s">
        <v>589</v>
      </c>
      <c r="L357" s="27" t="s">
        <v>451</v>
      </c>
    </row>
    <row r="358" spans="1:12" s="21" customFormat="1" ht="57" x14ac:dyDescent="0.25">
      <c r="A358" s="19">
        <v>5367</v>
      </c>
      <c r="B358" s="11" t="s">
        <v>42</v>
      </c>
      <c r="C358" s="11">
        <v>2</v>
      </c>
      <c r="D358" s="11" t="s">
        <v>122</v>
      </c>
      <c r="E358" s="20" t="s">
        <v>31</v>
      </c>
      <c r="F358" s="20" t="s">
        <v>590</v>
      </c>
      <c r="G358" s="11">
        <v>1</v>
      </c>
      <c r="H358" s="12">
        <v>225</v>
      </c>
      <c r="I358" s="12">
        <f>Tableau2[[#This Row],[Quantité]]*Tableau2[[#This Row],[Coût unitaire (Hors taxes)]]</f>
        <v>225</v>
      </c>
      <c r="J358" s="11">
        <v>10</v>
      </c>
      <c r="K358" s="11">
        <v>13</v>
      </c>
      <c r="L358" s="27" t="s">
        <v>59</v>
      </c>
    </row>
    <row r="359" spans="1:12" s="21" customFormat="1" ht="71.25" x14ac:dyDescent="0.25">
      <c r="A359" s="19">
        <v>5367</v>
      </c>
      <c r="B359" s="11" t="s">
        <v>42</v>
      </c>
      <c r="C359" s="11">
        <v>2</v>
      </c>
      <c r="D359" s="11" t="s">
        <v>122</v>
      </c>
      <c r="E359" s="20" t="s">
        <v>31</v>
      </c>
      <c r="F359" s="20" t="s">
        <v>591</v>
      </c>
      <c r="G359" s="11">
        <v>4</v>
      </c>
      <c r="H359" s="12">
        <v>328</v>
      </c>
      <c r="I359" s="12">
        <f>Tableau2[[#This Row],[Quantité]]*Tableau2[[#This Row],[Coût unitaire (Hors taxes)]]</f>
        <v>1312</v>
      </c>
      <c r="J359" s="11">
        <v>10</v>
      </c>
      <c r="K359" s="11">
        <v>13</v>
      </c>
      <c r="L359" s="27" t="s">
        <v>59</v>
      </c>
    </row>
    <row r="360" spans="1:12" s="21" customFormat="1" ht="57" x14ac:dyDescent="0.25">
      <c r="A360" s="19">
        <v>5367</v>
      </c>
      <c r="B360" s="11" t="s">
        <v>42</v>
      </c>
      <c r="C360" s="11">
        <v>2</v>
      </c>
      <c r="D360" s="11" t="s">
        <v>122</v>
      </c>
      <c r="E360" s="20" t="s">
        <v>592</v>
      </c>
      <c r="F360" s="20" t="s">
        <v>593</v>
      </c>
      <c r="G360" s="11">
        <v>1</v>
      </c>
      <c r="H360" s="12">
        <v>1300</v>
      </c>
      <c r="I360" s="12">
        <f>Tableau2[[#This Row],[Quantité]]*Tableau2[[#This Row],[Coût unitaire (Hors taxes)]]</f>
        <v>1300</v>
      </c>
      <c r="J360" s="11">
        <v>15</v>
      </c>
      <c r="K360" s="11" t="s">
        <v>594</v>
      </c>
      <c r="L360" s="27" t="s">
        <v>595</v>
      </c>
    </row>
    <row r="361" spans="1:12" s="21" customFormat="1" ht="42.75" x14ac:dyDescent="0.25">
      <c r="A361" s="19">
        <v>5367</v>
      </c>
      <c r="B361" s="11" t="s">
        <v>42</v>
      </c>
      <c r="C361" s="11">
        <v>2</v>
      </c>
      <c r="D361" s="11" t="s">
        <v>122</v>
      </c>
      <c r="E361" s="20" t="s">
        <v>596</v>
      </c>
      <c r="F361" s="20" t="s">
        <v>597</v>
      </c>
      <c r="G361" s="11">
        <v>4</v>
      </c>
      <c r="H361" s="12">
        <v>11</v>
      </c>
      <c r="I361" s="12">
        <f>Tableau2[[#This Row],[Quantité]]*Tableau2[[#This Row],[Coût unitaire (Hors taxes)]]</f>
        <v>44</v>
      </c>
      <c r="J361" s="11">
        <v>12</v>
      </c>
      <c r="K361" s="11">
        <v>6</v>
      </c>
      <c r="L361" s="27" t="s">
        <v>59</v>
      </c>
    </row>
    <row r="362" spans="1:12" s="21" customFormat="1" ht="42.75" x14ac:dyDescent="0.25">
      <c r="A362" s="19">
        <v>5367</v>
      </c>
      <c r="B362" s="11" t="s">
        <v>42</v>
      </c>
      <c r="C362" s="11">
        <v>2</v>
      </c>
      <c r="D362" s="11" t="s">
        <v>122</v>
      </c>
      <c r="E362" s="20" t="s">
        <v>596</v>
      </c>
      <c r="F362" s="20" t="s">
        <v>598</v>
      </c>
      <c r="G362" s="11">
        <v>4</v>
      </c>
      <c r="H362" s="12">
        <v>5</v>
      </c>
      <c r="I362" s="12">
        <f>Tableau2[[#This Row],[Quantité]]*Tableau2[[#This Row],[Coût unitaire (Hors taxes)]]</f>
        <v>20</v>
      </c>
      <c r="J362" s="11">
        <v>12</v>
      </c>
      <c r="K362" s="11">
        <v>6</v>
      </c>
      <c r="L362" s="27" t="s">
        <v>59</v>
      </c>
    </row>
    <row r="363" spans="1:12" s="21" customFormat="1" ht="42.75" x14ac:dyDescent="0.25">
      <c r="A363" s="19">
        <v>5367</v>
      </c>
      <c r="B363" s="11" t="s">
        <v>42</v>
      </c>
      <c r="C363" s="11">
        <v>2</v>
      </c>
      <c r="D363" s="11" t="s">
        <v>122</v>
      </c>
      <c r="E363" s="20" t="s">
        <v>599</v>
      </c>
      <c r="F363" s="20" t="s">
        <v>600</v>
      </c>
      <c r="G363" s="11">
        <v>2</v>
      </c>
      <c r="H363" s="12">
        <v>24</v>
      </c>
      <c r="I363" s="12">
        <f>Tableau2[[#This Row],[Quantité]]*Tableau2[[#This Row],[Coût unitaire (Hors taxes)]]</f>
        <v>48</v>
      </c>
      <c r="J363" s="11">
        <v>20</v>
      </c>
      <c r="K363" s="11"/>
      <c r="L363" s="27" t="s">
        <v>59</v>
      </c>
    </row>
    <row r="364" spans="1:12" s="21" customFormat="1" ht="42.75" x14ac:dyDescent="0.25">
      <c r="A364" s="19">
        <v>5367</v>
      </c>
      <c r="B364" s="11" t="s">
        <v>42</v>
      </c>
      <c r="C364" s="11">
        <v>2</v>
      </c>
      <c r="D364" s="11" t="s">
        <v>122</v>
      </c>
      <c r="E364" s="20" t="s">
        <v>599</v>
      </c>
      <c r="F364" s="20" t="s">
        <v>601</v>
      </c>
      <c r="G364" s="11">
        <v>2</v>
      </c>
      <c r="H364" s="12">
        <v>31</v>
      </c>
      <c r="I364" s="12">
        <f>Tableau2[[#This Row],[Quantité]]*Tableau2[[#This Row],[Coût unitaire (Hors taxes)]]</f>
        <v>62</v>
      </c>
      <c r="J364" s="11">
        <v>20</v>
      </c>
      <c r="K364" s="11"/>
      <c r="L364" s="27" t="s">
        <v>59</v>
      </c>
    </row>
    <row r="365" spans="1:12" s="21" customFormat="1" ht="42.75" x14ac:dyDescent="0.25">
      <c r="A365" s="19">
        <v>5367</v>
      </c>
      <c r="B365" s="11" t="s">
        <v>42</v>
      </c>
      <c r="C365" s="11">
        <v>2</v>
      </c>
      <c r="D365" s="11" t="s">
        <v>122</v>
      </c>
      <c r="E365" s="20" t="s">
        <v>599</v>
      </c>
      <c r="F365" s="20" t="s">
        <v>602</v>
      </c>
      <c r="G365" s="11">
        <v>1</v>
      </c>
      <c r="H365" s="12">
        <v>145</v>
      </c>
      <c r="I365" s="12">
        <f>Tableau2[[#This Row],[Quantité]]*Tableau2[[#This Row],[Coût unitaire (Hors taxes)]]</f>
        <v>145</v>
      </c>
      <c r="J365" s="11">
        <v>25</v>
      </c>
      <c r="K365" s="11"/>
      <c r="L365" s="27" t="s">
        <v>59</v>
      </c>
    </row>
    <row r="366" spans="1:12" s="21" customFormat="1" ht="42.75" x14ac:dyDescent="0.25">
      <c r="A366" s="19">
        <v>5367</v>
      </c>
      <c r="B366" s="11" t="s">
        <v>42</v>
      </c>
      <c r="C366" s="11">
        <v>2</v>
      </c>
      <c r="D366" s="11" t="s">
        <v>122</v>
      </c>
      <c r="E366" s="20" t="s">
        <v>603</v>
      </c>
      <c r="F366" s="20" t="s">
        <v>604</v>
      </c>
      <c r="G366" s="11">
        <v>1</v>
      </c>
      <c r="H366" s="12">
        <v>82</v>
      </c>
      <c r="I366" s="12">
        <f>Tableau2[[#This Row],[Quantité]]*Tableau2[[#This Row],[Coût unitaire (Hors taxes)]]</f>
        <v>82</v>
      </c>
      <c r="J366" s="11">
        <v>20</v>
      </c>
      <c r="K366" s="11">
        <v>11.12</v>
      </c>
      <c r="L366" s="27" t="s">
        <v>59</v>
      </c>
    </row>
    <row r="367" spans="1:12" s="21" customFormat="1" ht="42.75" x14ac:dyDescent="0.25">
      <c r="A367" s="19">
        <v>5367</v>
      </c>
      <c r="B367" s="11" t="s">
        <v>42</v>
      </c>
      <c r="C367" s="11">
        <v>2</v>
      </c>
      <c r="D367" s="11" t="s">
        <v>122</v>
      </c>
      <c r="E367" s="20" t="s">
        <v>605</v>
      </c>
      <c r="F367" s="20" t="s">
        <v>606</v>
      </c>
      <c r="G367" s="11">
        <v>4</v>
      </c>
      <c r="H367" s="12">
        <v>13</v>
      </c>
      <c r="I367" s="12">
        <f>Tableau2[[#This Row],[Quantité]]*Tableau2[[#This Row],[Coût unitaire (Hors taxes)]]</f>
        <v>52</v>
      </c>
      <c r="J367" s="11">
        <v>12</v>
      </c>
      <c r="K367" s="11"/>
      <c r="L367" s="27" t="s">
        <v>607</v>
      </c>
    </row>
    <row r="368" spans="1:12" s="21" customFormat="1" ht="42.75" x14ac:dyDescent="0.25">
      <c r="A368" s="19">
        <v>5367</v>
      </c>
      <c r="B368" s="11" t="s">
        <v>42</v>
      </c>
      <c r="C368" s="11">
        <v>2</v>
      </c>
      <c r="D368" s="11" t="s">
        <v>122</v>
      </c>
      <c r="E368" s="20" t="s">
        <v>608</v>
      </c>
      <c r="F368" s="20" t="s">
        <v>609</v>
      </c>
      <c r="G368" s="11">
        <v>3</v>
      </c>
      <c r="H368" s="12">
        <v>7</v>
      </c>
      <c r="I368" s="12">
        <f>Tableau2[[#This Row],[Quantité]]*Tableau2[[#This Row],[Coût unitaire (Hors taxes)]]</f>
        <v>21</v>
      </c>
      <c r="J368" s="11">
        <v>15</v>
      </c>
      <c r="K368" s="11"/>
      <c r="L368" s="27" t="s">
        <v>610</v>
      </c>
    </row>
    <row r="369" spans="1:12" s="21" customFormat="1" ht="57" x14ac:dyDescent="0.25">
      <c r="A369" s="19">
        <v>5367</v>
      </c>
      <c r="B369" s="11" t="s">
        <v>42</v>
      </c>
      <c r="C369" s="11">
        <v>2</v>
      </c>
      <c r="D369" s="11" t="s">
        <v>122</v>
      </c>
      <c r="E369" s="20" t="s">
        <v>611</v>
      </c>
      <c r="F369" s="20" t="s">
        <v>612</v>
      </c>
      <c r="G369" s="11">
        <v>6</v>
      </c>
      <c r="H369" s="12">
        <v>12</v>
      </c>
      <c r="I369" s="12">
        <f>Tableau2[[#This Row],[Quantité]]*Tableau2[[#This Row],[Coût unitaire (Hors taxes)]]</f>
        <v>72</v>
      </c>
      <c r="J369" s="11">
        <v>8</v>
      </c>
      <c r="K369" s="11"/>
      <c r="L369" s="27" t="s">
        <v>240</v>
      </c>
    </row>
    <row r="370" spans="1:12" s="21" customFormat="1" ht="42.75" x14ac:dyDescent="0.25">
      <c r="A370" s="19">
        <v>5367</v>
      </c>
      <c r="B370" s="11" t="s">
        <v>42</v>
      </c>
      <c r="C370" s="11">
        <v>2</v>
      </c>
      <c r="D370" s="11" t="s">
        <v>122</v>
      </c>
      <c r="E370" s="20" t="s">
        <v>613</v>
      </c>
      <c r="F370" s="20" t="s">
        <v>614</v>
      </c>
      <c r="G370" s="11">
        <v>2</v>
      </c>
      <c r="H370" s="12">
        <v>65</v>
      </c>
      <c r="I370" s="12">
        <f>Tableau2[[#This Row],[Quantité]]*Tableau2[[#This Row],[Coût unitaire (Hors taxes)]]</f>
        <v>130</v>
      </c>
      <c r="J370" s="11">
        <v>10</v>
      </c>
      <c r="K370" s="11"/>
      <c r="L370" s="27" t="s">
        <v>59</v>
      </c>
    </row>
    <row r="371" spans="1:12" s="21" customFormat="1" ht="42.75" x14ac:dyDescent="0.25">
      <c r="A371" s="19">
        <v>5367</v>
      </c>
      <c r="B371" s="11" t="s">
        <v>42</v>
      </c>
      <c r="C371" s="11">
        <v>2</v>
      </c>
      <c r="D371" s="11" t="s">
        <v>122</v>
      </c>
      <c r="E371" s="20" t="s">
        <v>615</v>
      </c>
      <c r="F371" s="20" t="s">
        <v>616</v>
      </c>
      <c r="G371" s="11">
        <v>2</v>
      </c>
      <c r="H371" s="12">
        <v>23</v>
      </c>
      <c r="I371" s="12">
        <f>Tableau2[[#This Row],[Quantité]]*Tableau2[[#This Row],[Coût unitaire (Hors taxes)]]</f>
        <v>46</v>
      </c>
      <c r="J371" s="11">
        <v>20</v>
      </c>
      <c r="K371" s="11"/>
      <c r="L371" s="27" t="s">
        <v>59</v>
      </c>
    </row>
    <row r="372" spans="1:12" s="21" customFormat="1" ht="42.75" x14ac:dyDescent="0.25">
      <c r="A372" s="19">
        <v>5367</v>
      </c>
      <c r="B372" s="11" t="s">
        <v>42</v>
      </c>
      <c r="C372" s="11">
        <v>2</v>
      </c>
      <c r="D372" s="11" t="s">
        <v>122</v>
      </c>
      <c r="E372" s="20" t="s">
        <v>617</v>
      </c>
      <c r="F372" s="20" t="s">
        <v>618</v>
      </c>
      <c r="G372" s="11">
        <v>24</v>
      </c>
      <c r="H372" s="12">
        <v>2</v>
      </c>
      <c r="I372" s="12">
        <f>Tableau2[[#This Row],[Quantité]]*Tableau2[[#This Row],[Coût unitaire (Hors taxes)]]</f>
        <v>48</v>
      </c>
      <c r="J372" s="11">
        <v>10</v>
      </c>
      <c r="K372" s="11"/>
      <c r="L372" s="27" t="s">
        <v>59</v>
      </c>
    </row>
    <row r="373" spans="1:12" s="21" customFormat="1" ht="42.75" x14ac:dyDescent="0.25">
      <c r="A373" s="19">
        <v>5367</v>
      </c>
      <c r="B373" s="11" t="s">
        <v>42</v>
      </c>
      <c r="C373" s="11">
        <v>2</v>
      </c>
      <c r="D373" s="11" t="s">
        <v>122</v>
      </c>
      <c r="E373" s="20" t="s">
        <v>619</v>
      </c>
      <c r="F373" s="20" t="s">
        <v>620</v>
      </c>
      <c r="G373" s="11">
        <v>2</v>
      </c>
      <c r="H373" s="12">
        <v>17</v>
      </c>
      <c r="I373" s="12">
        <f>Tableau2[[#This Row],[Quantité]]*Tableau2[[#This Row],[Coût unitaire (Hors taxes)]]</f>
        <v>34</v>
      </c>
      <c r="J373" s="11">
        <v>10</v>
      </c>
      <c r="K373" s="11"/>
      <c r="L373" s="27" t="s">
        <v>59</v>
      </c>
    </row>
    <row r="374" spans="1:12" s="21" customFormat="1" ht="42.75" x14ac:dyDescent="0.25">
      <c r="A374" s="19">
        <v>5367</v>
      </c>
      <c r="B374" s="11" t="s">
        <v>42</v>
      </c>
      <c r="C374" s="11">
        <v>2</v>
      </c>
      <c r="D374" s="11" t="s">
        <v>122</v>
      </c>
      <c r="E374" s="20" t="s">
        <v>621</v>
      </c>
      <c r="F374" s="20" t="s">
        <v>622</v>
      </c>
      <c r="G374" s="11">
        <v>4</v>
      </c>
      <c r="H374" s="12">
        <v>88</v>
      </c>
      <c r="I374" s="12">
        <f>Tableau2[[#This Row],[Quantité]]*Tableau2[[#This Row],[Coût unitaire (Hors taxes)]]</f>
        <v>352</v>
      </c>
      <c r="J374" s="11">
        <v>15</v>
      </c>
      <c r="K374" s="11">
        <v>11.9</v>
      </c>
      <c r="L374" s="27" t="s">
        <v>59</v>
      </c>
    </row>
    <row r="375" spans="1:12" s="21" customFormat="1" ht="57" customHeight="1" x14ac:dyDescent="0.25">
      <c r="A375" s="19">
        <v>5367</v>
      </c>
      <c r="B375" s="11" t="s">
        <v>42</v>
      </c>
      <c r="C375" s="11">
        <v>2</v>
      </c>
      <c r="D375" s="11" t="s">
        <v>122</v>
      </c>
      <c r="E375" s="20" t="s">
        <v>621</v>
      </c>
      <c r="F375" s="20" t="s">
        <v>623</v>
      </c>
      <c r="G375" s="11">
        <v>4</v>
      </c>
      <c r="H375" s="12">
        <v>350</v>
      </c>
      <c r="I375" s="12">
        <f>Tableau2[[#This Row],[Quantité]]*Tableau2[[#This Row],[Coût unitaire (Hors taxes)]]</f>
        <v>1400</v>
      </c>
      <c r="J375" s="11">
        <v>15</v>
      </c>
      <c r="K375" s="11">
        <v>9</v>
      </c>
      <c r="L375" s="27" t="s">
        <v>624</v>
      </c>
    </row>
    <row r="376" spans="1:12" s="21" customFormat="1" ht="57" customHeight="1" x14ac:dyDescent="0.25">
      <c r="A376" s="19">
        <v>5367</v>
      </c>
      <c r="B376" s="11" t="s">
        <v>42</v>
      </c>
      <c r="C376" s="11">
        <v>2</v>
      </c>
      <c r="D376" s="11" t="s">
        <v>122</v>
      </c>
      <c r="E376" s="20" t="s">
        <v>625</v>
      </c>
      <c r="F376" s="20" t="s">
        <v>626</v>
      </c>
      <c r="G376" s="11">
        <v>2</v>
      </c>
      <c r="H376" s="12">
        <v>500</v>
      </c>
      <c r="I376" s="12">
        <f>Tableau2[[#This Row],[Quantité]]*Tableau2[[#This Row],[Coût unitaire (Hors taxes)]]</f>
        <v>1000</v>
      </c>
      <c r="J376" s="11">
        <v>20</v>
      </c>
      <c r="K376" s="11" t="s">
        <v>521</v>
      </c>
      <c r="L376" s="27" t="s">
        <v>627</v>
      </c>
    </row>
    <row r="377" spans="1:12" s="21" customFormat="1" ht="57" x14ac:dyDescent="0.25">
      <c r="A377" s="19">
        <v>5367</v>
      </c>
      <c r="B377" s="11" t="s">
        <v>42</v>
      </c>
      <c r="C377" s="11">
        <v>2</v>
      </c>
      <c r="D377" s="11" t="s">
        <v>122</v>
      </c>
      <c r="E377" s="20" t="s">
        <v>628</v>
      </c>
      <c r="F377" s="20" t="s">
        <v>629</v>
      </c>
      <c r="G377" s="11">
        <v>4</v>
      </c>
      <c r="H377" s="12">
        <v>133</v>
      </c>
      <c r="I377" s="12">
        <f>Tableau2[[#This Row],[Quantité]]*Tableau2[[#This Row],[Coût unitaire (Hors taxes)]]</f>
        <v>532</v>
      </c>
      <c r="J377" s="11">
        <v>20</v>
      </c>
      <c r="K377" s="11">
        <v>17</v>
      </c>
      <c r="L377" s="27" t="s">
        <v>178</v>
      </c>
    </row>
    <row r="378" spans="1:12" s="21" customFormat="1" ht="42.75" x14ac:dyDescent="0.25">
      <c r="A378" s="19">
        <v>5367</v>
      </c>
      <c r="B378" s="11" t="s">
        <v>42</v>
      </c>
      <c r="C378" s="11">
        <v>2</v>
      </c>
      <c r="D378" s="11" t="s">
        <v>122</v>
      </c>
      <c r="E378" s="20" t="s">
        <v>630</v>
      </c>
      <c r="F378" s="20" t="s">
        <v>631</v>
      </c>
      <c r="G378" s="11">
        <v>2</v>
      </c>
      <c r="H378" s="12">
        <v>29</v>
      </c>
      <c r="I378" s="12">
        <f>Tableau2[[#This Row],[Quantité]]*Tableau2[[#This Row],[Coût unitaire (Hors taxes)]]</f>
        <v>58</v>
      </c>
      <c r="J378" s="11">
        <v>10</v>
      </c>
      <c r="K378" s="11"/>
      <c r="L378" s="27" t="s">
        <v>59</v>
      </c>
    </row>
    <row r="379" spans="1:12" s="21" customFormat="1" ht="42.75" x14ac:dyDescent="0.25">
      <c r="A379" s="19">
        <v>5367</v>
      </c>
      <c r="B379" s="11" t="s">
        <v>42</v>
      </c>
      <c r="C379" s="11">
        <v>2</v>
      </c>
      <c r="D379" s="11" t="s">
        <v>122</v>
      </c>
      <c r="E379" s="20" t="s">
        <v>630</v>
      </c>
      <c r="F379" s="20" t="s">
        <v>632</v>
      </c>
      <c r="G379" s="11">
        <v>2</v>
      </c>
      <c r="H379" s="12">
        <v>29</v>
      </c>
      <c r="I379" s="12">
        <f>Tableau2[[#This Row],[Quantité]]*Tableau2[[#This Row],[Coût unitaire (Hors taxes)]]</f>
        <v>58</v>
      </c>
      <c r="J379" s="11">
        <v>10</v>
      </c>
      <c r="K379" s="11"/>
      <c r="L379" s="27" t="s">
        <v>59</v>
      </c>
    </row>
    <row r="380" spans="1:12" s="21" customFormat="1" ht="42.75" x14ac:dyDescent="0.25">
      <c r="A380" s="19">
        <v>5367</v>
      </c>
      <c r="B380" s="11" t="s">
        <v>42</v>
      </c>
      <c r="C380" s="11">
        <v>2</v>
      </c>
      <c r="D380" s="11" t="s">
        <v>122</v>
      </c>
      <c r="E380" s="20" t="s">
        <v>630</v>
      </c>
      <c r="F380" s="20" t="s">
        <v>633</v>
      </c>
      <c r="G380" s="11">
        <v>2</v>
      </c>
      <c r="H380" s="12">
        <v>45</v>
      </c>
      <c r="I380" s="12">
        <f>Tableau2[[#This Row],[Quantité]]*Tableau2[[#This Row],[Coût unitaire (Hors taxes)]]</f>
        <v>90</v>
      </c>
      <c r="J380" s="11">
        <v>10</v>
      </c>
      <c r="K380" s="11"/>
      <c r="L380" s="27" t="s">
        <v>59</v>
      </c>
    </row>
    <row r="381" spans="1:12" s="21" customFormat="1" ht="42.75" x14ac:dyDescent="0.25">
      <c r="A381" s="19">
        <v>5367</v>
      </c>
      <c r="B381" s="11" t="s">
        <v>42</v>
      </c>
      <c r="C381" s="11">
        <v>2</v>
      </c>
      <c r="D381" s="11" t="s">
        <v>122</v>
      </c>
      <c r="E381" s="20" t="s">
        <v>630</v>
      </c>
      <c r="F381" s="20" t="s">
        <v>634</v>
      </c>
      <c r="G381" s="11">
        <v>1</v>
      </c>
      <c r="H381" s="12">
        <v>26</v>
      </c>
      <c r="I381" s="12">
        <f>Tableau2[[#This Row],[Quantité]]*Tableau2[[#This Row],[Coût unitaire (Hors taxes)]]</f>
        <v>26</v>
      </c>
      <c r="J381" s="11">
        <v>20</v>
      </c>
      <c r="K381" s="11"/>
      <c r="L381" s="27" t="s">
        <v>59</v>
      </c>
    </row>
    <row r="382" spans="1:12" s="21" customFormat="1" ht="42.75" x14ac:dyDescent="0.25">
      <c r="A382" s="19">
        <v>5367</v>
      </c>
      <c r="B382" s="11" t="s">
        <v>42</v>
      </c>
      <c r="C382" s="11">
        <v>2</v>
      </c>
      <c r="D382" s="11" t="s">
        <v>122</v>
      </c>
      <c r="E382" s="20" t="s">
        <v>630</v>
      </c>
      <c r="F382" s="20" t="s">
        <v>635</v>
      </c>
      <c r="G382" s="11">
        <v>1</v>
      </c>
      <c r="H382" s="12">
        <v>59</v>
      </c>
      <c r="I382" s="12">
        <f>Tableau2[[#This Row],[Quantité]]*Tableau2[[#This Row],[Coût unitaire (Hors taxes)]]</f>
        <v>59</v>
      </c>
      <c r="J382" s="11">
        <v>15</v>
      </c>
      <c r="K382" s="11"/>
      <c r="L382" s="27" t="s">
        <v>59</v>
      </c>
    </row>
    <row r="383" spans="1:12" s="21" customFormat="1" ht="42.75" x14ac:dyDescent="0.25">
      <c r="A383" s="19">
        <v>5367</v>
      </c>
      <c r="B383" s="11" t="s">
        <v>42</v>
      </c>
      <c r="C383" s="11">
        <v>2</v>
      </c>
      <c r="D383" s="11" t="s">
        <v>122</v>
      </c>
      <c r="E383" s="20" t="s">
        <v>630</v>
      </c>
      <c r="F383" s="20" t="s">
        <v>636</v>
      </c>
      <c r="G383" s="11">
        <v>1</v>
      </c>
      <c r="H383" s="12">
        <v>23</v>
      </c>
      <c r="I383" s="12">
        <f>Tableau2[[#This Row],[Quantité]]*Tableau2[[#This Row],[Coût unitaire (Hors taxes)]]</f>
        <v>23</v>
      </c>
      <c r="J383" s="11">
        <v>20</v>
      </c>
      <c r="K383" s="11"/>
      <c r="L383" s="27" t="s">
        <v>59</v>
      </c>
    </row>
    <row r="384" spans="1:12" s="21" customFormat="1" ht="42.75" x14ac:dyDescent="0.25">
      <c r="A384" s="19">
        <v>5367</v>
      </c>
      <c r="B384" s="11" t="s">
        <v>42</v>
      </c>
      <c r="C384" s="11">
        <v>2</v>
      </c>
      <c r="D384" s="11" t="s">
        <v>122</v>
      </c>
      <c r="E384" s="20" t="s">
        <v>630</v>
      </c>
      <c r="F384" s="20" t="s">
        <v>637</v>
      </c>
      <c r="G384" s="11">
        <v>1</v>
      </c>
      <c r="H384" s="12">
        <v>32</v>
      </c>
      <c r="I384" s="12">
        <f>Tableau2[[#This Row],[Quantité]]*Tableau2[[#This Row],[Coût unitaire (Hors taxes)]]</f>
        <v>32</v>
      </c>
      <c r="J384" s="11">
        <v>15</v>
      </c>
      <c r="K384" s="11"/>
      <c r="L384" s="27" t="s">
        <v>59</v>
      </c>
    </row>
    <row r="385" spans="1:12" s="21" customFormat="1" ht="42.75" x14ac:dyDescent="0.25">
      <c r="A385" s="19">
        <v>5367</v>
      </c>
      <c r="B385" s="11" t="s">
        <v>42</v>
      </c>
      <c r="C385" s="11">
        <v>2</v>
      </c>
      <c r="D385" s="11" t="s">
        <v>122</v>
      </c>
      <c r="E385" s="20" t="s">
        <v>638</v>
      </c>
      <c r="F385" s="20" t="s">
        <v>639</v>
      </c>
      <c r="G385" s="11">
        <v>1</v>
      </c>
      <c r="H385" s="12">
        <v>35</v>
      </c>
      <c r="I385" s="12">
        <f>Tableau2[[#This Row],[Quantité]]*Tableau2[[#This Row],[Coût unitaire (Hors taxes)]]</f>
        <v>35</v>
      </c>
      <c r="J385" s="11">
        <v>20</v>
      </c>
      <c r="K385" s="11"/>
      <c r="L385" s="27" t="s">
        <v>59</v>
      </c>
    </row>
    <row r="386" spans="1:12" s="21" customFormat="1" ht="42.75" x14ac:dyDescent="0.25">
      <c r="A386" s="19">
        <v>5367</v>
      </c>
      <c r="B386" s="11" t="s">
        <v>42</v>
      </c>
      <c r="C386" s="11">
        <v>2</v>
      </c>
      <c r="D386" s="11" t="s">
        <v>122</v>
      </c>
      <c r="E386" s="20" t="s">
        <v>638</v>
      </c>
      <c r="F386" s="20" t="s">
        <v>640</v>
      </c>
      <c r="G386" s="11">
        <v>2</v>
      </c>
      <c r="H386" s="12">
        <v>28</v>
      </c>
      <c r="I386" s="12">
        <f>Tableau2[[#This Row],[Quantité]]*Tableau2[[#This Row],[Coût unitaire (Hors taxes)]]</f>
        <v>56</v>
      </c>
      <c r="J386" s="11">
        <v>20</v>
      </c>
      <c r="K386" s="11"/>
      <c r="L386" s="27" t="s">
        <v>59</v>
      </c>
    </row>
    <row r="387" spans="1:12" s="21" customFormat="1" ht="42.75" x14ac:dyDescent="0.25">
      <c r="A387" s="19">
        <v>5367</v>
      </c>
      <c r="B387" s="11" t="s">
        <v>42</v>
      </c>
      <c r="C387" s="11">
        <v>2</v>
      </c>
      <c r="D387" s="11" t="s">
        <v>122</v>
      </c>
      <c r="E387" s="20" t="s">
        <v>638</v>
      </c>
      <c r="F387" s="20" t="s">
        <v>641</v>
      </c>
      <c r="G387" s="11">
        <v>2</v>
      </c>
      <c r="H387" s="12">
        <v>15</v>
      </c>
      <c r="I387" s="12">
        <f>Tableau2[[#This Row],[Quantité]]*Tableau2[[#This Row],[Coût unitaire (Hors taxes)]]</f>
        <v>30</v>
      </c>
      <c r="J387" s="11">
        <v>20</v>
      </c>
      <c r="K387" s="11"/>
      <c r="L387" s="27" t="s">
        <v>59</v>
      </c>
    </row>
    <row r="388" spans="1:12" s="21" customFormat="1" ht="42.75" x14ac:dyDescent="0.25">
      <c r="A388" s="19">
        <v>5367</v>
      </c>
      <c r="B388" s="11" t="s">
        <v>42</v>
      </c>
      <c r="C388" s="11">
        <v>2</v>
      </c>
      <c r="D388" s="11" t="s">
        <v>122</v>
      </c>
      <c r="E388" s="20" t="s">
        <v>638</v>
      </c>
      <c r="F388" s="20" t="s">
        <v>642</v>
      </c>
      <c r="G388" s="11">
        <v>1</v>
      </c>
      <c r="H388" s="12">
        <v>466</v>
      </c>
      <c r="I388" s="12">
        <f>Tableau2[[#This Row],[Quantité]]*Tableau2[[#This Row],[Coût unitaire (Hors taxes)]]</f>
        <v>466</v>
      </c>
      <c r="J388" s="11">
        <v>15</v>
      </c>
      <c r="K388" s="11" t="s">
        <v>643</v>
      </c>
      <c r="L388" s="27" t="s">
        <v>59</v>
      </c>
    </row>
    <row r="389" spans="1:12" s="21" customFormat="1" ht="42.75" x14ac:dyDescent="0.25">
      <c r="A389" s="19">
        <v>5367</v>
      </c>
      <c r="B389" s="11" t="s">
        <v>42</v>
      </c>
      <c r="C389" s="11">
        <v>2</v>
      </c>
      <c r="D389" s="11" t="s">
        <v>122</v>
      </c>
      <c r="E389" s="20" t="s">
        <v>644</v>
      </c>
      <c r="F389" s="20" t="s">
        <v>645</v>
      </c>
      <c r="G389" s="11">
        <v>1</v>
      </c>
      <c r="H389" s="12">
        <v>155</v>
      </c>
      <c r="I389" s="12">
        <f>Tableau2[[#This Row],[Quantité]]*Tableau2[[#This Row],[Coût unitaire (Hors taxes)]]</f>
        <v>155</v>
      </c>
      <c r="J389" s="11">
        <v>15</v>
      </c>
      <c r="K389" s="11" t="s">
        <v>646</v>
      </c>
      <c r="L389" s="27" t="s">
        <v>37</v>
      </c>
    </row>
    <row r="390" spans="1:12" s="21" customFormat="1" ht="57" x14ac:dyDescent="0.25">
      <c r="A390" s="19">
        <v>5367</v>
      </c>
      <c r="B390" s="11" t="s">
        <v>42</v>
      </c>
      <c r="C390" s="11">
        <v>2</v>
      </c>
      <c r="D390" s="11" t="s">
        <v>122</v>
      </c>
      <c r="E390" s="20" t="s">
        <v>644</v>
      </c>
      <c r="F390" s="20" t="s">
        <v>647</v>
      </c>
      <c r="G390" s="11">
        <v>1</v>
      </c>
      <c r="H390" s="12">
        <v>150</v>
      </c>
      <c r="I390" s="12">
        <f>Tableau2[[#This Row],[Quantité]]*Tableau2[[#This Row],[Coût unitaire (Hors taxes)]]</f>
        <v>150</v>
      </c>
      <c r="J390" s="11">
        <v>15</v>
      </c>
      <c r="K390" s="11" t="s">
        <v>646</v>
      </c>
      <c r="L390" s="27" t="s">
        <v>59</v>
      </c>
    </row>
    <row r="391" spans="1:12" s="21" customFormat="1" ht="71.25" x14ac:dyDescent="0.25">
      <c r="A391" s="19">
        <v>5367</v>
      </c>
      <c r="B391" s="11" t="s">
        <v>42</v>
      </c>
      <c r="C391" s="11">
        <v>2</v>
      </c>
      <c r="D391" s="11" t="s">
        <v>122</v>
      </c>
      <c r="E391" s="20" t="s">
        <v>644</v>
      </c>
      <c r="F391" s="20" t="s">
        <v>648</v>
      </c>
      <c r="G391" s="11">
        <v>1</v>
      </c>
      <c r="H391" s="12">
        <v>5411</v>
      </c>
      <c r="I391" s="12">
        <f>Tableau2[[#This Row],[Quantité]]*Tableau2[[#This Row],[Coût unitaire (Hors taxes)]]</f>
        <v>5411</v>
      </c>
      <c r="J391" s="11">
        <v>25</v>
      </c>
      <c r="K391" s="11">
        <v>11</v>
      </c>
      <c r="L391" s="27" t="s">
        <v>37</v>
      </c>
    </row>
    <row r="392" spans="1:12" s="21" customFormat="1" ht="57" customHeight="1" x14ac:dyDescent="0.25">
      <c r="A392" s="19">
        <v>5367</v>
      </c>
      <c r="B392" s="11" t="s">
        <v>42</v>
      </c>
      <c r="C392" s="11">
        <v>2</v>
      </c>
      <c r="D392" s="11" t="s">
        <v>122</v>
      </c>
      <c r="E392" s="20" t="s">
        <v>644</v>
      </c>
      <c r="F392" s="20" t="s">
        <v>649</v>
      </c>
      <c r="G392" s="11">
        <v>4</v>
      </c>
      <c r="H392" s="12">
        <v>381</v>
      </c>
      <c r="I392" s="12">
        <f>Tableau2[[#This Row],[Quantité]]*Tableau2[[#This Row],[Coût unitaire (Hors taxes)]]</f>
        <v>1524</v>
      </c>
      <c r="J392" s="11">
        <v>15</v>
      </c>
      <c r="K392" s="11" t="s">
        <v>646</v>
      </c>
      <c r="L392" s="27" t="s">
        <v>37</v>
      </c>
    </row>
    <row r="393" spans="1:12" s="21" customFormat="1" ht="42.75" x14ac:dyDescent="0.25">
      <c r="A393" s="19">
        <v>5367</v>
      </c>
      <c r="B393" s="11" t="s">
        <v>42</v>
      </c>
      <c r="C393" s="11">
        <v>2</v>
      </c>
      <c r="D393" s="11" t="s">
        <v>122</v>
      </c>
      <c r="E393" s="20" t="s">
        <v>644</v>
      </c>
      <c r="F393" s="20" t="s">
        <v>650</v>
      </c>
      <c r="G393" s="11">
        <v>1</v>
      </c>
      <c r="H393" s="12">
        <v>146</v>
      </c>
      <c r="I393" s="12">
        <f>Tableau2[[#This Row],[Quantité]]*Tableau2[[#This Row],[Coût unitaire (Hors taxes)]]</f>
        <v>146</v>
      </c>
      <c r="J393" s="11">
        <v>15</v>
      </c>
      <c r="K393" s="11" t="s">
        <v>646</v>
      </c>
      <c r="L393" s="27" t="s">
        <v>59</v>
      </c>
    </row>
    <row r="394" spans="1:12" s="21" customFormat="1" ht="57" x14ac:dyDescent="0.25">
      <c r="A394" s="19">
        <v>5367</v>
      </c>
      <c r="B394" s="11" t="s">
        <v>42</v>
      </c>
      <c r="C394" s="11">
        <v>2</v>
      </c>
      <c r="D394" s="11" t="s">
        <v>122</v>
      </c>
      <c r="E394" s="20" t="s">
        <v>644</v>
      </c>
      <c r="F394" s="20" t="s">
        <v>651</v>
      </c>
      <c r="G394" s="11">
        <v>2</v>
      </c>
      <c r="H394" s="12">
        <v>156</v>
      </c>
      <c r="I394" s="12">
        <f>Tableau2[[#This Row],[Quantité]]*Tableau2[[#This Row],[Coût unitaire (Hors taxes)]]</f>
        <v>312</v>
      </c>
      <c r="J394" s="11">
        <v>10</v>
      </c>
      <c r="K394" s="11" t="s">
        <v>646</v>
      </c>
      <c r="L394" s="27" t="s">
        <v>59</v>
      </c>
    </row>
    <row r="395" spans="1:12" s="21" customFormat="1" ht="42.75" x14ac:dyDescent="0.25">
      <c r="A395" s="19">
        <v>5367</v>
      </c>
      <c r="B395" s="11" t="s">
        <v>42</v>
      </c>
      <c r="C395" s="11">
        <v>2</v>
      </c>
      <c r="D395" s="11" t="s">
        <v>122</v>
      </c>
      <c r="E395" s="20" t="s">
        <v>644</v>
      </c>
      <c r="F395" s="20" t="s">
        <v>652</v>
      </c>
      <c r="G395" s="11">
        <v>1</v>
      </c>
      <c r="H395" s="12">
        <v>275</v>
      </c>
      <c r="I395" s="12">
        <f>Tableau2[[#This Row],[Quantité]]*Tableau2[[#This Row],[Coût unitaire (Hors taxes)]]</f>
        <v>275</v>
      </c>
      <c r="J395" s="11">
        <v>15</v>
      </c>
      <c r="K395" s="11" t="s">
        <v>646</v>
      </c>
      <c r="L395" s="27" t="s">
        <v>37</v>
      </c>
    </row>
    <row r="396" spans="1:12" s="21" customFormat="1" ht="71.25" x14ac:dyDescent="0.25">
      <c r="A396" s="19">
        <v>5367</v>
      </c>
      <c r="B396" s="11" t="s">
        <v>42</v>
      </c>
      <c r="C396" s="11">
        <v>2</v>
      </c>
      <c r="D396" s="11" t="s">
        <v>122</v>
      </c>
      <c r="E396" s="20" t="s">
        <v>653</v>
      </c>
      <c r="F396" s="20" t="s">
        <v>654</v>
      </c>
      <c r="G396" s="11">
        <v>1</v>
      </c>
      <c r="H396" s="12">
        <v>681</v>
      </c>
      <c r="I396" s="12">
        <f>Tableau2[[#This Row],[Quantité]]*Tableau2[[#This Row],[Coût unitaire (Hors taxes)]]</f>
        <v>681</v>
      </c>
      <c r="J396" s="11">
        <v>25</v>
      </c>
      <c r="K396" s="11" t="s">
        <v>646</v>
      </c>
      <c r="L396" s="27" t="s">
        <v>37</v>
      </c>
    </row>
    <row r="397" spans="1:12" s="21" customFormat="1" ht="42.75" x14ac:dyDescent="0.25">
      <c r="A397" s="19">
        <v>5367</v>
      </c>
      <c r="B397" s="11" t="s">
        <v>42</v>
      </c>
      <c r="C397" s="11">
        <v>2</v>
      </c>
      <c r="D397" s="11" t="s">
        <v>122</v>
      </c>
      <c r="E397" s="20" t="s">
        <v>655</v>
      </c>
      <c r="F397" s="20" t="s">
        <v>656</v>
      </c>
      <c r="G397" s="11">
        <v>1</v>
      </c>
      <c r="H397" s="12">
        <v>283</v>
      </c>
      <c r="I397" s="12">
        <f>Tableau2[[#This Row],[Quantité]]*Tableau2[[#This Row],[Coût unitaire (Hors taxes)]]</f>
        <v>283</v>
      </c>
      <c r="J397" s="11">
        <v>15</v>
      </c>
      <c r="K397" s="11" t="s">
        <v>657</v>
      </c>
      <c r="L397" s="27" t="s">
        <v>38</v>
      </c>
    </row>
    <row r="398" spans="1:12" s="21" customFormat="1" ht="42.75" x14ac:dyDescent="0.25">
      <c r="A398" s="19">
        <v>5367</v>
      </c>
      <c r="B398" s="11" t="s">
        <v>42</v>
      </c>
      <c r="C398" s="11">
        <v>2</v>
      </c>
      <c r="D398" s="11" t="s">
        <v>122</v>
      </c>
      <c r="E398" s="20" t="s">
        <v>655</v>
      </c>
      <c r="F398" s="20" t="s">
        <v>658</v>
      </c>
      <c r="G398" s="11">
        <v>1</v>
      </c>
      <c r="H398" s="12">
        <v>338</v>
      </c>
      <c r="I398" s="12">
        <f>Tableau2[[#This Row],[Quantité]]*Tableau2[[#This Row],[Coût unitaire (Hors taxes)]]</f>
        <v>338</v>
      </c>
      <c r="J398" s="11">
        <v>15</v>
      </c>
      <c r="K398" s="11" t="s">
        <v>657</v>
      </c>
      <c r="L398" s="27" t="s">
        <v>38</v>
      </c>
    </row>
    <row r="399" spans="1:12" s="21" customFormat="1" ht="42.75" x14ac:dyDescent="0.25">
      <c r="A399" s="19">
        <v>5367</v>
      </c>
      <c r="B399" s="11" t="s">
        <v>42</v>
      </c>
      <c r="C399" s="11">
        <v>2</v>
      </c>
      <c r="D399" s="11" t="s">
        <v>122</v>
      </c>
      <c r="E399" s="20" t="s">
        <v>655</v>
      </c>
      <c r="F399" s="20" t="s">
        <v>659</v>
      </c>
      <c r="G399" s="11">
        <v>2</v>
      </c>
      <c r="H399" s="12">
        <v>168</v>
      </c>
      <c r="I399" s="12">
        <f>Tableau2[[#This Row],[Quantité]]*Tableau2[[#This Row],[Coût unitaire (Hors taxes)]]</f>
        <v>336</v>
      </c>
      <c r="J399" s="11">
        <v>15</v>
      </c>
      <c r="K399" s="11" t="s">
        <v>657</v>
      </c>
      <c r="L399" s="27" t="s">
        <v>59</v>
      </c>
    </row>
    <row r="400" spans="1:12" s="21" customFormat="1" ht="42.75" x14ac:dyDescent="0.25">
      <c r="A400" s="19">
        <v>5367</v>
      </c>
      <c r="B400" s="11" t="s">
        <v>42</v>
      </c>
      <c r="C400" s="11">
        <v>2</v>
      </c>
      <c r="D400" s="11" t="s">
        <v>122</v>
      </c>
      <c r="E400" s="20" t="s">
        <v>655</v>
      </c>
      <c r="F400" s="20" t="s">
        <v>660</v>
      </c>
      <c r="G400" s="11">
        <v>2</v>
      </c>
      <c r="H400" s="12">
        <v>168</v>
      </c>
      <c r="I400" s="12">
        <f>Tableau2[[#This Row],[Quantité]]*Tableau2[[#This Row],[Coût unitaire (Hors taxes)]]</f>
        <v>336</v>
      </c>
      <c r="J400" s="11">
        <v>15</v>
      </c>
      <c r="K400" s="11" t="s">
        <v>657</v>
      </c>
      <c r="L400" s="27" t="s">
        <v>59</v>
      </c>
    </row>
    <row r="401" spans="1:12" s="21" customFormat="1" ht="42.75" x14ac:dyDescent="0.25">
      <c r="A401" s="19">
        <v>5367</v>
      </c>
      <c r="B401" s="11" t="s">
        <v>42</v>
      </c>
      <c r="C401" s="11">
        <v>2</v>
      </c>
      <c r="D401" s="11" t="s">
        <v>122</v>
      </c>
      <c r="E401" s="20" t="s">
        <v>655</v>
      </c>
      <c r="F401" s="20" t="s">
        <v>661</v>
      </c>
      <c r="G401" s="11">
        <v>10</v>
      </c>
      <c r="H401" s="12">
        <v>66</v>
      </c>
      <c r="I401" s="12">
        <f>Tableau2[[#This Row],[Quantité]]*Tableau2[[#This Row],[Coût unitaire (Hors taxes)]]</f>
        <v>660</v>
      </c>
      <c r="J401" s="11">
        <v>15</v>
      </c>
      <c r="K401" s="11" t="s">
        <v>657</v>
      </c>
      <c r="L401" s="27" t="s">
        <v>59</v>
      </c>
    </row>
    <row r="402" spans="1:12" s="21" customFormat="1" ht="42.75" x14ac:dyDescent="0.25">
      <c r="A402" s="19">
        <v>5367</v>
      </c>
      <c r="B402" s="11" t="s">
        <v>42</v>
      </c>
      <c r="C402" s="11">
        <v>2</v>
      </c>
      <c r="D402" s="11" t="s">
        <v>122</v>
      </c>
      <c r="E402" s="20" t="s">
        <v>655</v>
      </c>
      <c r="F402" s="20" t="s">
        <v>662</v>
      </c>
      <c r="G402" s="11">
        <v>10</v>
      </c>
      <c r="H402" s="12">
        <v>73</v>
      </c>
      <c r="I402" s="12">
        <f>Tableau2[[#This Row],[Quantité]]*Tableau2[[#This Row],[Coût unitaire (Hors taxes)]]</f>
        <v>730</v>
      </c>
      <c r="J402" s="11">
        <v>15</v>
      </c>
      <c r="K402" s="11" t="s">
        <v>657</v>
      </c>
      <c r="L402" s="27" t="s">
        <v>38</v>
      </c>
    </row>
    <row r="403" spans="1:12" s="21" customFormat="1" ht="42.75" x14ac:dyDescent="0.25">
      <c r="A403" s="19">
        <v>5367</v>
      </c>
      <c r="B403" s="11" t="s">
        <v>42</v>
      </c>
      <c r="C403" s="11">
        <v>2</v>
      </c>
      <c r="D403" s="11" t="s">
        <v>122</v>
      </c>
      <c r="E403" s="20" t="s">
        <v>655</v>
      </c>
      <c r="F403" s="20" t="s">
        <v>663</v>
      </c>
      <c r="G403" s="11">
        <v>10</v>
      </c>
      <c r="H403" s="12">
        <v>66</v>
      </c>
      <c r="I403" s="12">
        <f>Tableau2[[#This Row],[Quantité]]*Tableau2[[#This Row],[Coût unitaire (Hors taxes)]]</f>
        <v>660</v>
      </c>
      <c r="J403" s="11">
        <v>15</v>
      </c>
      <c r="K403" s="11" t="s">
        <v>657</v>
      </c>
      <c r="L403" s="27" t="s">
        <v>59</v>
      </c>
    </row>
    <row r="404" spans="1:12" s="21" customFormat="1" ht="42.75" x14ac:dyDescent="0.25">
      <c r="A404" s="19">
        <v>5367</v>
      </c>
      <c r="B404" s="11" t="s">
        <v>42</v>
      </c>
      <c r="C404" s="11">
        <v>2</v>
      </c>
      <c r="D404" s="11" t="s">
        <v>122</v>
      </c>
      <c r="E404" s="20" t="s">
        <v>655</v>
      </c>
      <c r="F404" s="20" t="s">
        <v>664</v>
      </c>
      <c r="G404" s="11">
        <v>10</v>
      </c>
      <c r="H404" s="12">
        <v>87</v>
      </c>
      <c r="I404" s="12">
        <f>Tableau2[[#This Row],[Quantité]]*Tableau2[[#This Row],[Coût unitaire (Hors taxes)]]</f>
        <v>870</v>
      </c>
      <c r="J404" s="11">
        <v>15</v>
      </c>
      <c r="K404" s="11" t="s">
        <v>657</v>
      </c>
      <c r="L404" s="27" t="s">
        <v>38</v>
      </c>
    </row>
    <row r="405" spans="1:12" s="21" customFormat="1" ht="42.75" x14ac:dyDescent="0.25">
      <c r="A405" s="19">
        <v>5367</v>
      </c>
      <c r="B405" s="11" t="s">
        <v>42</v>
      </c>
      <c r="C405" s="11">
        <v>2</v>
      </c>
      <c r="D405" s="11" t="s">
        <v>122</v>
      </c>
      <c r="E405" s="20" t="s">
        <v>655</v>
      </c>
      <c r="F405" s="20" t="s">
        <v>665</v>
      </c>
      <c r="G405" s="11">
        <v>10</v>
      </c>
      <c r="H405" s="12">
        <v>81.69</v>
      </c>
      <c r="I405" s="12">
        <f>Tableau2[[#This Row],[Quantité]]*Tableau2[[#This Row],[Coût unitaire (Hors taxes)]]</f>
        <v>816.9</v>
      </c>
      <c r="J405" s="11">
        <v>15</v>
      </c>
      <c r="K405" s="11" t="s">
        <v>657</v>
      </c>
      <c r="L405" s="27" t="s">
        <v>59</v>
      </c>
    </row>
    <row r="406" spans="1:12" s="21" customFormat="1" ht="42.75" x14ac:dyDescent="0.25">
      <c r="A406" s="19">
        <v>5367</v>
      </c>
      <c r="B406" s="11" t="s">
        <v>42</v>
      </c>
      <c r="C406" s="11">
        <v>2</v>
      </c>
      <c r="D406" s="11" t="s">
        <v>122</v>
      </c>
      <c r="E406" s="20" t="s">
        <v>655</v>
      </c>
      <c r="F406" s="20" t="s">
        <v>666</v>
      </c>
      <c r="G406" s="11">
        <v>10</v>
      </c>
      <c r="H406" s="12">
        <v>125</v>
      </c>
      <c r="I406" s="12">
        <f>Tableau2[[#This Row],[Quantité]]*Tableau2[[#This Row],[Coût unitaire (Hors taxes)]]</f>
        <v>1250</v>
      </c>
      <c r="J406" s="11">
        <v>15</v>
      </c>
      <c r="K406" s="11" t="s">
        <v>657</v>
      </c>
      <c r="L406" s="27" t="s">
        <v>38</v>
      </c>
    </row>
    <row r="407" spans="1:12" s="21" customFormat="1" ht="42.75" x14ac:dyDescent="0.25">
      <c r="A407" s="19">
        <v>5367</v>
      </c>
      <c r="B407" s="11" t="s">
        <v>42</v>
      </c>
      <c r="C407" s="11">
        <v>2</v>
      </c>
      <c r="D407" s="11" t="s">
        <v>122</v>
      </c>
      <c r="E407" s="20" t="s">
        <v>655</v>
      </c>
      <c r="F407" s="20" t="s">
        <v>667</v>
      </c>
      <c r="G407" s="11">
        <v>10</v>
      </c>
      <c r="H407" s="12">
        <v>80</v>
      </c>
      <c r="I407" s="12">
        <f>Tableau2[[#This Row],[Quantité]]*Tableau2[[#This Row],[Coût unitaire (Hors taxes)]]</f>
        <v>800</v>
      </c>
      <c r="J407" s="11">
        <v>15</v>
      </c>
      <c r="K407" s="11" t="s">
        <v>657</v>
      </c>
      <c r="L407" s="27" t="s">
        <v>59</v>
      </c>
    </row>
    <row r="408" spans="1:12" s="21" customFormat="1" ht="42.75" x14ac:dyDescent="0.25">
      <c r="A408" s="19">
        <v>5367</v>
      </c>
      <c r="B408" s="11" t="s">
        <v>42</v>
      </c>
      <c r="C408" s="11">
        <v>2</v>
      </c>
      <c r="D408" s="11" t="s">
        <v>122</v>
      </c>
      <c r="E408" s="20" t="s">
        <v>655</v>
      </c>
      <c r="F408" s="20" t="s">
        <v>668</v>
      </c>
      <c r="G408" s="11">
        <v>10</v>
      </c>
      <c r="H408" s="12">
        <v>73</v>
      </c>
      <c r="I408" s="12">
        <f>Tableau2[[#This Row],[Quantité]]*Tableau2[[#This Row],[Coût unitaire (Hors taxes)]]</f>
        <v>730</v>
      </c>
      <c r="J408" s="11">
        <v>15</v>
      </c>
      <c r="K408" s="11" t="s">
        <v>657</v>
      </c>
      <c r="L408" s="27" t="s">
        <v>59</v>
      </c>
    </row>
    <row r="409" spans="1:12" s="21" customFormat="1" ht="42.75" x14ac:dyDescent="0.25">
      <c r="A409" s="19">
        <v>5367</v>
      </c>
      <c r="B409" s="11" t="s">
        <v>42</v>
      </c>
      <c r="C409" s="11">
        <v>2</v>
      </c>
      <c r="D409" s="11" t="s">
        <v>122</v>
      </c>
      <c r="E409" s="20" t="s">
        <v>655</v>
      </c>
      <c r="F409" s="20" t="s">
        <v>669</v>
      </c>
      <c r="G409" s="11">
        <v>10</v>
      </c>
      <c r="H409" s="12">
        <v>144</v>
      </c>
      <c r="I409" s="12">
        <f>Tableau2[[#This Row],[Quantité]]*Tableau2[[#This Row],[Coût unitaire (Hors taxes)]]</f>
        <v>1440</v>
      </c>
      <c r="J409" s="11">
        <v>15</v>
      </c>
      <c r="K409" s="11" t="s">
        <v>657</v>
      </c>
      <c r="L409" s="27" t="s">
        <v>38</v>
      </c>
    </row>
    <row r="410" spans="1:12" s="21" customFormat="1" ht="42.75" x14ac:dyDescent="0.25">
      <c r="A410" s="19">
        <v>5367</v>
      </c>
      <c r="B410" s="11" t="s">
        <v>42</v>
      </c>
      <c r="C410" s="11">
        <v>2</v>
      </c>
      <c r="D410" s="11" t="s">
        <v>122</v>
      </c>
      <c r="E410" s="20" t="s">
        <v>655</v>
      </c>
      <c r="F410" s="20" t="s">
        <v>670</v>
      </c>
      <c r="G410" s="11">
        <v>10</v>
      </c>
      <c r="H410" s="12">
        <v>88</v>
      </c>
      <c r="I410" s="12">
        <f>Tableau2[[#This Row],[Quantité]]*Tableau2[[#This Row],[Coût unitaire (Hors taxes)]]</f>
        <v>880</v>
      </c>
      <c r="J410" s="11">
        <v>15</v>
      </c>
      <c r="K410" s="11" t="s">
        <v>657</v>
      </c>
      <c r="L410" s="27" t="s">
        <v>59</v>
      </c>
    </row>
    <row r="411" spans="1:12" s="21" customFormat="1" ht="42.75" x14ac:dyDescent="0.25">
      <c r="A411" s="19">
        <v>5367</v>
      </c>
      <c r="B411" s="11" t="s">
        <v>42</v>
      </c>
      <c r="C411" s="11">
        <v>2</v>
      </c>
      <c r="D411" s="11" t="s">
        <v>122</v>
      </c>
      <c r="E411" s="20" t="s">
        <v>655</v>
      </c>
      <c r="F411" s="20" t="s">
        <v>671</v>
      </c>
      <c r="G411" s="11">
        <v>10</v>
      </c>
      <c r="H411" s="12">
        <v>92</v>
      </c>
      <c r="I411" s="12">
        <f>Tableau2[[#This Row],[Quantité]]*Tableau2[[#This Row],[Coût unitaire (Hors taxes)]]</f>
        <v>920</v>
      </c>
      <c r="J411" s="11">
        <v>15</v>
      </c>
      <c r="K411" s="11" t="s">
        <v>657</v>
      </c>
      <c r="L411" s="27" t="s">
        <v>59</v>
      </c>
    </row>
    <row r="412" spans="1:12" s="21" customFormat="1" ht="42.75" x14ac:dyDescent="0.25">
      <c r="A412" s="19">
        <v>5367</v>
      </c>
      <c r="B412" s="11" t="s">
        <v>42</v>
      </c>
      <c r="C412" s="11">
        <v>2</v>
      </c>
      <c r="D412" s="11" t="s">
        <v>122</v>
      </c>
      <c r="E412" s="20" t="s">
        <v>655</v>
      </c>
      <c r="F412" s="20" t="s">
        <v>672</v>
      </c>
      <c r="G412" s="11">
        <v>10</v>
      </c>
      <c r="H412" s="12">
        <v>102</v>
      </c>
      <c r="I412" s="12">
        <f>Tableau2[[#This Row],[Quantité]]*Tableau2[[#This Row],[Coût unitaire (Hors taxes)]]</f>
        <v>1020</v>
      </c>
      <c r="J412" s="11">
        <v>15</v>
      </c>
      <c r="K412" s="11" t="s">
        <v>657</v>
      </c>
      <c r="L412" s="27" t="s">
        <v>59</v>
      </c>
    </row>
    <row r="413" spans="1:12" s="21" customFormat="1" ht="42.75" x14ac:dyDescent="0.25">
      <c r="A413" s="19">
        <v>5367</v>
      </c>
      <c r="B413" s="11" t="s">
        <v>42</v>
      </c>
      <c r="C413" s="11">
        <v>2</v>
      </c>
      <c r="D413" s="11" t="s">
        <v>122</v>
      </c>
      <c r="E413" s="20" t="s">
        <v>655</v>
      </c>
      <c r="F413" s="20" t="s">
        <v>673</v>
      </c>
      <c r="G413" s="11">
        <v>4</v>
      </c>
      <c r="H413" s="12">
        <v>129</v>
      </c>
      <c r="I413" s="12">
        <f>Tableau2[[#This Row],[Quantité]]*Tableau2[[#This Row],[Coût unitaire (Hors taxes)]]</f>
        <v>516</v>
      </c>
      <c r="J413" s="11">
        <v>15</v>
      </c>
      <c r="K413" s="11" t="s">
        <v>657</v>
      </c>
      <c r="L413" s="27" t="s">
        <v>59</v>
      </c>
    </row>
    <row r="414" spans="1:12" s="21" customFormat="1" ht="42.75" x14ac:dyDescent="0.25">
      <c r="A414" s="19">
        <v>5367</v>
      </c>
      <c r="B414" s="11" t="s">
        <v>42</v>
      </c>
      <c r="C414" s="11">
        <v>2</v>
      </c>
      <c r="D414" s="11" t="s">
        <v>122</v>
      </c>
      <c r="E414" s="20" t="s">
        <v>655</v>
      </c>
      <c r="F414" s="20" t="s">
        <v>674</v>
      </c>
      <c r="G414" s="11">
        <v>4</v>
      </c>
      <c r="H414" s="12">
        <v>133</v>
      </c>
      <c r="I414" s="12">
        <f>Tableau2[[#This Row],[Quantité]]*Tableau2[[#This Row],[Coût unitaire (Hors taxes)]]</f>
        <v>532</v>
      </c>
      <c r="J414" s="11">
        <v>15</v>
      </c>
      <c r="K414" s="11" t="s">
        <v>657</v>
      </c>
      <c r="L414" s="27" t="s">
        <v>59</v>
      </c>
    </row>
    <row r="415" spans="1:12" s="21" customFormat="1" ht="42.75" x14ac:dyDescent="0.25">
      <c r="A415" s="19">
        <v>5367</v>
      </c>
      <c r="B415" s="11" t="s">
        <v>42</v>
      </c>
      <c r="C415" s="11">
        <v>2</v>
      </c>
      <c r="D415" s="11" t="s">
        <v>122</v>
      </c>
      <c r="E415" s="20" t="s">
        <v>675</v>
      </c>
      <c r="F415" s="20" t="s">
        <v>676</v>
      </c>
      <c r="G415" s="11">
        <v>2</v>
      </c>
      <c r="H415" s="12">
        <v>6</v>
      </c>
      <c r="I415" s="12">
        <f>Tableau2[[#This Row],[Quantité]]*Tableau2[[#This Row],[Coût unitaire (Hors taxes)]]</f>
        <v>12</v>
      </c>
      <c r="J415" s="11">
        <v>5</v>
      </c>
      <c r="K415" s="11"/>
      <c r="L415" s="27" t="s">
        <v>59</v>
      </c>
    </row>
    <row r="416" spans="1:12" s="21" customFormat="1" ht="42.75" x14ac:dyDescent="0.25">
      <c r="A416" s="19">
        <v>5367</v>
      </c>
      <c r="B416" s="11" t="s">
        <v>42</v>
      </c>
      <c r="C416" s="11">
        <v>2</v>
      </c>
      <c r="D416" s="11" t="s">
        <v>122</v>
      </c>
      <c r="E416" s="20" t="s">
        <v>677</v>
      </c>
      <c r="F416" s="20" t="s">
        <v>678</v>
      </c>
      <c r="G416" s="11">
        <v>1</v>
      </c>
      <c r="H416" s="12">
        <v>500</v>
      </c>
      <c r="I416" s="12">
        <f>Tableau2[[#This Row],[Quantité]]*Tableau2[[#This Row],[Coût unitaire (Hors taxes)]]</f>
        <v>500</v>
      </c>
      <c r="J416" s="11">
        <v>10</v>
      </c>
      <c r="K416" s="11">
        <v>9</v>
      </c>
      <c r="L416" s="27" t="s">
        <v>38</v>
      </c>
    </row>
    <row r="417" spans="1:12" s="21" customFormat="1" ht="42.75" x14ac:dyDescent="0.25">
      <c r="A417" s="19">
        <v>5367</v>
      </c>
      <c r="B417" s="11" t="s">
        <v>42</v>
      </c>
      <c r="C417" s="11">
        <v>2</v>
      </c>
      <c r="D417" s="11" t="s">
        <v>122</v>
      </c>
      <c r="E417" s="20" t="s">
        <v>679</v>
      </c>
      <c r="F417" s="20" t="s">
        <v>680</v>
      </c>
      <c r="G417" s="11">
        <v>2</v>
      </c>
      <c r="H417" s="12">
        <v>210</v>
      </c>
      <c r="I417" s="12">
        <f>Tableau2[[#This Row],[Quantité]]*Tableau2[[#This Row],[Coût unitaire (Hors taxes)]]</f>
        <v>420</v>
      </c>
      <c r="J417" s="11">
        <v>12</v>
      </c>
      <c r="K417" s="11">
        <v>13</v>
      </c>
      <c r="L417" s="27" t="s">
        <v>681</v>
      </c>
    </row>
    <row r="418" spans="1:12" s="21" customFormat="1" ht="42.75" x14ac:dyDescent="0.25">
      <c r="A418" s="19">
        <v>5367</v>
      </c>
      <c r="B418" s="11" t="s">
        <v>42</v>
      </c>
      <c r="C418" s="11">
        <v>2</v>
      </c>
      <c r="D418" s="11" t="s">
        <v>122</v>
      </c>
      <c r="E418" s="20" t="s">
        <v>682</v>
      </c>
      <c r="F418" s="20" t="s">
        <v>683</v>
      </c>
      <c r="G418" s="11">
        <v>1</v>
      </c>
      <c r="H418" s="12">
        <v>50</v>
      </c>
      <c r="I418" s="12">
        <f>Tableau2[[#This Row],[Quantité]]*Tableau2[[#This Row],[Coût unitaire (Hors taxes)]]</f>
        <v>50</v>
      </c>
      <c r="J418" s="11">
        <v>10</v>
      </c>
      <c r="K418" s="11" t="s">
        <v>684</v>
      </c>
      <c r="L418" s="27" t="s">
        <v>59</v>
      </c>
    </row>
    <row r="419" spans="1:12" s="21" customFormat="1" ht="71.25" x14ac:dyDescent="0.25">
      <c r="A419" s="19">
        <v>5367</v>
      </c>
      <c r="B419" s="11" t="s">
        <v>42</v>
      </c>
      <c r="C419" s="11">
        <v>2</v>
      </c>
      <c r="D419" s="11" t="s">
        <v>122</v>
      </c>
      <c r="E419" s="20" t="s">
        <v>685</v>
      </c>
      <c r="F419" s="20" t="s">
        <v>686</v>
      </c>
      <c r="G419" s="11">
        <v>2</v>
      </c>
      <c r="H419" s="12">
        <v>3500</v>
      </c>
      <c r="I419" s="12">
        <f>Tableau2[[#This Row],[Quantité]]*Tableau2[[#This Row],[Coût unitaire (Hors taxes)]]</f>
        <v>7000</v>
      </c>
      <c r="J419" s="11">
        <v>10</v>
      </c>
      <c r="K419" s="11">
        <v>12</v>
      </c>
      <c r="L419" s="27" t="s">
        <v>338</v>
      </c>
    </row>
    <row r="420" spans="1:12" s="21" customFormat="1" ht="71.25" x14ac:dyDescent="0.25">
      <c r="A420" s="19">
        <v>5367</v>
      </c>
      <c r="B420" s="11" t="s">
        <v>42</v>
      </c>
      <c r="C420" s="11">
        <v>2</v>
      </c>
      <c r="D420" s="11" t="s">
        <v>122</v>
      </c>
      <c r="E420" s="20" t="s">
        <v>685</v>
      </c>
      <c r="F420" s="20" t="s">
        <v>687</v>
      </c>
      <c r="G420" s="11">
        <v>2</v>
      </c>
      <c r="H420" s="12">
        <v>2500</v>
      </c>
      <c r="I420" s="12">
        <f>Tableau2[[#This Row],[Quantité]]*Tableau2[[#This Row],[Coût unitaire (Hors taxes)]]</f>
        <v>5000</v>
      </c>
      <c r="J420" s="11">
        <v>10</v>
      </c>
      <c r="K420" s="11">
        <v>23</v>
      </c>
      <c r="L420" s="27" t="s">
        <v>338</v>
      </c>
    </row>
    <row r="421" spans="1:12" s="21" customFormat="1" ht="42.75" x14ac:dyDescent="0.25">
      <c r="A421" s="19">
        <v>5367</v>
      </c>
      <c r="B421" s="11" t="s">
        <v>42</v>
      </c>
      <c r="C421" s="11">
        <v>2</v>
      </c>
      <c r="D421" s="11" t="s">
        <v>122</v>
      </c>
      <c r="E421" s="20" t="s">
        <v>685</v>
      </c>
      <c r="F421" s="20" t="s">
        <v>688</v>
      </c>
      <c r="G421" s="11">
        <v>2</v>
      </c>
      <c r="H421" s="12">
        <v>4985</v>
      </c>
      <c r="I421" s="12">
        <f>Tableau2[[#This Row],[Quantité]]*Tableau2[[#This Row],[Coût unitaire (Hors taxes)]]</f>
        <v>9970</v>
      </c>
      <c r="J421" s="11">
        <v>8</v>
      </c>
      <c r="K421" s="11" t="s">
        <v>689</v>
      </c>
      <c r="L421" s="27"/>
    </row>
    <row r="422" spans="1:12" s="21" customFormat="1" ht="42.75" x14ac:dyDescent="0.25">
      <c r="A422" s="19">
        <v>5367</v>
      </c>
      <c r="B422" s="11" t="s">
        <v>42</v>
      </c>
      <c r="C422" s="11">
        <v>2</v>
      </c>
      <c r="D422" s="11" t="s">
        <v>122</v>
      </c>
      <c r="E422" s="20" t="s">
        <v>685</v>
      </c>
      <c r="F422" s="20" t="s">
        <v>690</v>
      </c>
      <c r="G422" s="11">
        <v>6</v>
      </c>
      <c r="H422" s="12">
        <v>1200</v>
      </c>
      <c r="I422" s="12">
        <f>Tableau2[[#This Row],[Quantité]]*Tableau2[[#This Row],[Coût unitaire (Hors taxes)]]</f>
        <v>7200</v>
      </c>
      <c r="J422" s="11">
        <v>8</v>
      </c>
      <c r="K422" s="11" t="s">
        <v>689</v>
      </c>
      <c r="L422" s="27"/>
    </row>
    <row r="423" spans="1:12" s="21" customFormat="1" ht="42.75" x14ac:dyDescent="0.25">
      <c r="A423" s="19">
        <v>5367</v>
      </c>
      <c r="B423" s="11" t="s">
        <v>42</v>
      </c>
      <c r="C423" s="11">
        <v>2</v>
      </c>
      <c r="D423" s="11" t="s">
        <v>122</v>
      </c>
      <c r="E423" s="20" t="s">
        <v>685</v>
      </c>
      <c r="F423" s="20" t="s">
        <v>691</v>
      </c>
      <c r="G423" s="11">
        <v>2</v>
      </c>
      <c r="H423" s="12">
        <v>3281</v>
      </c>
      <c r="I423" s="12">
        <f>Tableau2[[#This Row],[Quantité]]*Tableau2[[#This Row],[Coût unitaire (Hors taxes)]]</f>
        <v>6562</v>
      </c>
      <c r="J423" s="11">
        <v>8</v>
      </c>
      <c r="K423" s="11" t="s">
        <v>689</v>
      </c>
      <c r="L423" s="27"/>
    </row>
    <row r="424" spans="1:12" s="21" customFormat="1" ht="42.75" x14ac:dyDescent="0.25">
      <c r="A424" s="19">
        <v>5367</v>
      </c>
      <c r="B424" s="11" t="s">
        <v>42</v>
      </c>
      <c r="C424" s="11">
        <v>2</v>
      </c>
      <c r="D424" s="11" t="s">
        <v>122</v>
      </c>
      <c r="E424" s="20" t="s">
        <v>685</v>
      </c>
      <c r="F424" s="20" t="s">
        <v>692</v>
      </c>
      <c r="G424" s="11">
        <v>2</v>
      </c>
      <c r="H424" s="12">
        <v>3450</v>
      </c>
      <c r="I424" s="12">
        <f>Tableau2[[#This Row],[Quantité]]*Tableau2[[#This Row],[Coût unitaire (Hors taxes)]]</f>
        <v>6900</v>
      </c>
      <c r="J424" s="11">
        <v>6</v>
      </c>
      <c r="K424" s="11">
        <v>17.239999999999998</v>
      </c>
      <c r="L424" s="27"/>
    </row>
    <row r="425" spans="1:12" s="21" customFormat="1" ht="42.75" x14ac:dyDescent="0.25">
      <c r="A425" s="19">
        <v>5367</v>
      </c>
      <c r="B425" s="11" t="s">
        <v>42</v>
      </c>
      <c r="C425" s="11">
        <v>2</v>
      </c>
      <c r="D425" s="11" t="s">
        <v>122</v>
      </c>
      <c r="E425" s="20" t="s">
        <v>693</v>
      </c>
      <c r="F425" s="20" t="s">
        <v>694</v>
      </c>
      <c r="G425" s="11">
        <v>12</v>
      </c>
      <c r="H425" s="12">
        <v>815</v>
      </c>
      <c r="I425" s="12">
        <f>Tableau2[[#This Row],[Quantité]]*Tableau2[[#This Row],[Coût unitaire (Hors taxes)]]</f>
        <v>9780</v>
      </c>
      <c r="J425" s="11">
        <v>8</v>
      </c>
      <c r="K425" s="11" t="s">
        <v>695</v>
      </c>
      <c r="L425" s="27"/>
    </row>
    <row r="426" spans="1:12" s="21" customFormat="1" ht="42.75" x14ac:dyDescent="0.25">
      <c r="A426" s="19">
        <v>5367</v>
      </c>
      <c r="B426" s="11" t="s">
        <v>42</v>
      </c>
      <c r="C426" s="11">
        <v>2</v>
      </c>
      <c r="D426" s="11" t="s">
        <v>122</v>
      </c>
      <c r="E426" s="20" t="s">
        <v>693</v>
      </c>
      <c r="F426" s="20" t="s">
        <v>696</v>
      </c>
      <c r="G426" s="11">
        <v>12</v>
      </c>
      <c r="H426" s="12">
        <v>1700</v>
      </c>
      <c r="I426" s="12">
        <f>Tableau2[[#This Row],[Quantité]]*Tableau2[[#This Row],[Coût unitaire (Hors taxes)]]</f>
        <v>20400</v>
      </c>
      <c r="J426" s="11">
        <v>8</v>
      </c>
      <c r="K426" s="11" t="s">
        <v>695</v>
      </c>
      <c r="L426" s="27"/>
    </row>
    <row r="427" spans="1:12" s="21" customFormat="1" ht="42.75" x14ac:dyDescent="0.25">
      <c r="A427" s="19">
        <v>5367</v>
      </c>
      <c r="B427" s="11" t="s">
        <v>42</v>
      </c>
      <c r="C427" s="11">
        <v>2</v>
      </c>
      <c r="D427" s="11" t="s">
        <v>122</v>
      </c>
      <c r="E427" s="20" t="s">
        <v>697</v>
      </c>
      <c r="F427" s="20" t="s">
        <v>697</v>
      </c>
      <c r="G427" s="11">
        <v>1</v>
      </c>
      <c r="H427" s="12">
        <v>2600</v>
      </c>
      <c r="I427" s="12">
        <f>Tableau2[[#This Row],[Quantité]]*Tableau2[[#This Row],[Coût unitaire (Hors taxes)]]</f>
        <v>2600</v>
      </c>
      <c r="J427" s="11">
        <v>8</v>
      </c>
      <c r="K427" s="11" t="s">
        <v>698</v>
      </c>
      <c r="L427" s="27"/>
    </row>
    <row r="428" spans="1:12" s="21" customFormat="1" ht="42.75" x14ac:dyDescent="0.25">
      <c r="A428" s="19">
        <v>5367</v>
      </c>
      <c r="B428" s="11" t="s">
        <v>42</v>
      </c>
      <c r="C428" s="11">
        <v>2</v>
      </c>
      <c r="D428" s="11" t="s">
        <v>122</v>
      </c>
      <c r="E428" s="20" t="s">
        <v>699</v>
      </c>
      <c r="F428" s="20" t="s">
        <v>700</v>
      </c>
      <c r="G428" s="11">
        <v>6</v>
      </c>
      <c r="H428" s="12">
        <v>7500</v>
      </c>
      <c r="I428" s="12">
        <f>Tableau2[[#This Row],[Quantité]]*Tableau2[[#This Row],[Coût unitaire (Hors taxes)]]</f>
        <v>45000</v>
      </c>
      <c r="J428" s="11">
        <v>6</v>
      </c>
      <c r="K428" s="11" t="s">
        <v>701</v>
      </c>
      <c r="L428" s="27"/>
    </row>
    <row r="429" spans="1:12" s="21" customFormat="1" ht="42.75" x14ac:dyDescent="0.25">
      <c r="A429" s="19">
        <v>5367</v>
      </c>
      <c r="B429" s="11" t="s">
        <v>42</v>
      </c>
      <c r="C429" s="11">
        <v>2</v>
      </c>
      <c r="D429" s="11" t="s">
        <v>122</v>
      </c>
      <c r="E429" s="20" t="s">
        <v>702</v>
      </c>
      <c r="F429" s="20" t="s">
        <v>703</v>
      </c>
      <c r="G429" s="11">
        <v>2</v>
      </c>
      <c r="H429" s="12">
        <v>7893</v>
      </c>
      <c r="I429" s="12">
        <f>Tableau2[[#This Row],[Quantité]]*Tableau2[[#This Row],[Coût unitaire (Hors taxes)]]</f>
        <v>15786</v>
      </c>
      <c r="J429" s="11">
        <v>6</v>
      </c>
      <c r="K429" s="11" t="s">
        <v>704</v>
      </c>
      <c r="L429" s="27"/>
    </row>
    <row r="430" spans="1:12" s="21" customFormat="1" ht="42.75" x14ac:dyDescent="0.25">
      <c r="A430" s="19">
        <v>5367</v>
      </c>
      <c r="B430" s="11" t="s">
        <v>42</v>
      </c>
      <c r="C430" s="11">
        <v>2</v>
      </c>
      <c r="D430" s="11" t="s">
        <v>122</v>
      </c>
      <c r="E430" s="20" t="s">
        <v>705</v>
      </c>
      <c r="F430" s="20" t="s">
        <v>706</v>
      </c>
      <c r="G430" s="11">
        <v>2</v>
      </c>
      <c r="H430" s="12">
        <v>17000</v>
      </c>
      <c r="I430" s="12">
        <f>Tableau2[[#This Row],[Quantité]]*Tableau2[[#This Row],[Coût unitaire (Hors taxes)]]</f>
        <v>34000</v>
      </c>
      <c r="J430" s="11">
        <v>6</v>
      </c>
      <c r="K430" s="11" t="s">
        <v>704</v>
      </c>
      <c r="L430" s="27"/>
    </row>
    <row r="431" spans="1:12" s="21" customFormat="1" ht="42.75" x14ac:dyDescent="0.25">
      <c r="A431" s="19">
        <v>5367</v>
      </c>
      <c r="B431" s="11" t="s">
        <v>42</v>
      </c>
      <c r="C431" s="11">
        <v>2</v>
      </c>
      <c r="D431" s="11" t="s">
        <v>122</v>
      </c>
      <c r="E431" s="20" t="s">
        <v>707</v>
      </c>
      <c r="F431" s="20" t="s">
        <v>708</v>
      </c>
      <c r="G431" s="11">
        <v>1</v>
      </c>
      <c r="H431" s="12">
        <v>8500</v>
      </c>
      <c r="I431" s="12">
        <f>Tableau2[[#This Row],[Quantité]]*Tableau2[[#This Row],[Coût unitaire (Hors taxes)]]</f>
        <v>8500</v>
      </c>
      <c r="J431" s="11">
        <v>6</v>
      </c>
      <c r="K431" s="11" t="s">
        <v>709</v>
      </c>
      <c r="L431" s="27"/>
    </row>
    <row r="432" spans="1:12" s="21" customFormat="1" ht="57" x14ac:dyDescent="0.25">
      <c r="A432" s="19">
        <v>5367</v>
      </c>
      <c r="B432" s="11" t="s">
        <v>42</v>
      </c>
      <c r="C432" s="11">
        <v>2</v>
      </c>
      <c r="D432" s="11" t="s">
        <v>122</v>
      </c>
      <c r="E432" s="20" t="s">
        <v>707</v>
      </c>
      <c r="F432" s="20" t="s">
        <v>710</v>
      </c>
      <c r="G432" s="11">
        <v>3</v>
      </c>
      <c r="H432" s="12">
        <v>6000</v>
      </c>
      <c r="I432" s="12">
        <f>Tableau2[[#This Row],[Quantité]]*Tableau2[[#This Row],[Coût unitaire (Hors taxes)]]</f>
        <v>18000</v>
      </c>
      <c r="J432" s="11">
        <v>6</v>
      </c>
      <c r="K432" s="11" t="s">
        <v>711</v>
      </c>
      <c r="L432" s="27"/>
    </row>
    <row r="433" spans="1:12" s="21" customFormat="1" ht="42.75" x14ac:dyDescent="0.25">
      <c r="A433" s="19">
        <v>5367</v>
      </c>
      <c r="B433" s="11" t="s">
        <v>42</v>
      </c>
      <c r="C433" s="11">
        <v>2</v>
      </c>
      <c r="D433" s="11" t="s">
        <v>122</v>
      </c>
      <c r="E433" s="20" t="s">
        <v>707</v>
      </c>
      <c r="F433" s="20" t="s">
        <v>712</v>
      </c>
      <c r="G433" s="11">
        <v>2</v>
      </c>
      <c r="H433" s="12">
        <v>6000</v>
      </c>
      <c r="I433" s="12">
        <f>Tableau2[[#This Row],[Quantité]]*Tableau2[[#This Row],[Coût unitaire (Hors taxes)]]</f>
        <v>12000</v>
      </c>
      <c r="J433" s="11">
        <v>6</v>
      </c>
      <c r="K433" s="11" t="s">
        <v>713</v>
      </c>
      <c r="L433" s="27"/>
    </row>
    <row r="434" spans="1:12" s="21" customFormat="1" ht="42.75" x14ac:dyDescent="0.25">
      <c r="A434" s="19">
        <v>5367</v>
      </c>
      <c r="B434" s="11" t="s">
        <v>42</v>
      </c>
      <c r="C434" s="11">
        <v>2</v>
      </c>
      <c r="D434" s="11" t="s">
        <v>122</v>
      </c>
      <c r="E434" s="20" t="s">
        <v>707</v>
      </c>
      <c r="F434" s="20" t="s">
        <v>714</v>
      </c>
      <c r="G434" s="11">
        <v>3</v>
      </c>
      <c r="H434" s="12">
        <v>7000</v>
      </c>
      <c r="I434" s="12">
        <f>Tableau2[[#This Row],[Quantité]]*Tableau2[[#This Row],[Coût unitaire (Hors taxes)]]</f>
        <v>21000</v>
      </c>
      <c r="J434" s="11">
        <v>6</v>
      </c>
      <c r="K434" s="11" t="s">
        <v>709</v>
      </c>
      <c r="L434" s="27"/>
    </row>
    <row r="435" spans="1:12" s="21" customFormat="1" ht="42.75" x14ac:dyDescent="0.25">
      <c r="A435" s="19">
        <v>5367</v>
      </c>
      <c r="B435" s="11" t="s">
        <v>42</v>
      </c>
      <c r="C435" s="11">
        <v>2</v>
      </c>
      <c r="D435" s="11" t="s">
        <v>122</v>
      </c>
      <c r="E435" s="20" t="s">
        <v>715</v>
      </c>
      <c r="F435" s="20" t="s">
        <v>716</v>
      </c>
      <c r="G435" s="11">
        <v>12</v>
      </c>
      <c r="H435" s="12">
        <v>18</v>
      </c>
      <c r="I435" s="12">
        <f>Tableau2[[#This Row],[Quantité]]*Tableau2[[#This Row],[Coût unitaire (Hors taxes)]]</f>
        <v>216</v>
      </c>
      <c r="J435" s="11">
        <v>8</v>
      </c>
      <c r="K435" s="11">
        <v>5</v>
      </c>
      <c r="L435" s="27" t="s">
        <v>240</v>
      </c>
    </row>
    <row r="436" spans="1:12" s="21" customFormat="1" ht="71.25" x14ac:dyDescent="0.25">
      <c r="A436" s="19">
        <v>5367</v>
      </c>
      <c r="B436" s="11" t="s">
        <v>42</v>
      </c>
      <c r="C436" s="11">
        <v>2</v>
      </c>
      <c r="D436" s="11" t="s">
        <v>122</v>
      </c>
      <c r="E436" s="20" t="s">
        <v>717</v>
      </c>
      <c r="F436" s="20" t="s">
        <v>718</v>
      </c>
      <c r="G436" s="11">
        <v>2</v>
      </c>
      <c r="H436" s="12">
        <v>281</v>
      </c>
      <c r="I436" s="12">
        <f>Tableau2[[#This Row],[Quantité]]*Tableau2[[#This Row],[Coût unitaire (Hors taxes)]]</f>
        <v>562</v>
      </c>
      <c r="J436" s="11">
        <v>10</v>
      </c>
      <c r="K436" s="11">
        <v>7.8</v>
      </c>
      <c r="L436" s="27" t="s">
        <v>59</v>
      </c>
    </row>
    <row r="437" spans="1:12" s="21" customFormat="1" ht="57" x14ac:dyDescent="0.25">
      <c r="A437" s="19">
        <v>5367</v>
      </c>
      <c r="B437" s="11" t="s">
        <v>42</v>
      </c>
      <c r="C437" s="11">
        <v>2</v>
      </c>
      <c r="D437" s="11" t="s">
        <v>122</v>
      </c>
      <c r="E437" s="20" t="s">
        <v>717</v>
      </c>
      <c r="F437" s="20" t="s">
        <v>719</v>
      </c>
      <c r="G437" s="11">
        <v>10</v>
      </c>
      <c r="H437" s="12">
        <v>250</v>
      </c>
      <c r="I437" s="12">
        <f>Tableau2[[#This Row],[Quantité]]*Tableau2[[#This Row],[Coût unitaire (Hors taxes)]]</f>
        <v>2500</v>
      </c>
      <c r="J437" s="11">
        <v>10</v>
      </c>
      <c r="K437" s="11"/>
      <c r="L437" s="27" t="s">
        <v>65</v>
      </c>
    </row>
    <row r="438" spans="1:12" s="21" customFormat="1" ht="42.75" x14ac:dyDescent="0.25">
      <c r="A438" s="19">
        <v>5367</v>
      </c>
      <c r="B438" s="11" t="s">
        <v>42</v>
      </c>
      <c r="C438" s="11">
        <v>2</v>
      </c>
      <c r="D438" s="11" t="s">
        <v>122</v>
      </c>
      <c r="E438" s="20" t="s">
        <v>720</v>
      </c>
      <c r="F438" s="20" t="s">
        <v>721</v>
      </c>
      <c r="G438" s="11">
        <v>1</v>
      </c>
      <c r="H438" s="12">
        <v>14</v>
      </c>
      <c r="I438" s="12">
        <f>Tableau2[[#This Row],[Quantité]]*Tableau2[[#This Row],[Coût unitaire (Hors taxes)]]</f>
        <v>14</v>
      </c>
      <c r="J438" s="11">
        <v>10</v>
      </c>
      <c r="K438" s="11"/>
      <c r="L438" s="27" t="s">
        <v>59</v>
      </c>
    </row>
    <row r="439" spans="1:12" s="21" customFormat="1" ht="42.75" x14ac:dyDescent="0.25">
      <c r="A439" s="19">
        <v>5367</v>
      </c>
      <c r="B439" s="11" t="s">
        <v>42</v>
      </c>
      <c r="C439" s="11">
        <v>2</v>
      </c>
      <c r="D439" s="11" t="s">
        <v>122</v>
      </c>
      <c r="E439" s="20" t="s">
        <v>722</v>
      </c>
      <c r="F439" s="20" t="s">
        <v>723</v>
      </c>
      <c r="G439" s="11">
        <v>1</v>
      </c>
      <c r="H439" s="12">
        <v>42</v>
      </c>
      <c r="I439" s="12">
        <f>Tableau2[[#This Row],[Quantité]]*Tableau2[[#This Row],[Coût unitaire (Hors taxes)]]</f>
        <v>42</v>
      </c>
      <c r="J439" s="11">
        <v>10</v>
      </c>
      <c r="K439" s="11"/>
      <c r="L439" s="27" t="s">
        <v>59</v>
      </c>
    </row>
    <row r="440" spans="1:12" s="21" customFormat="1" ht="42.75" x14ac:dyDescent="0.25">
      <c r="A440" s="19">
        <v>5367</v>
      </c>
      <c r="B440" s="11" t="s">
        <v>42</v>
      </c>
      <c r="C440" s="11">
        <v>2</v>
      </c>
      <c r="D440" s="11" t="s">
        <v>122</v>
      </c>
      <c r="E440" s="20" t="s">
        <v>724</v>
      </c>
      <c r="F440" s="20" t="s">
        <v>725</v>
      </c>
      <c r="G440" s="11">
        <v>1</v>
      </c>
      <c r="H440" s="12">
        <v>59</v>
      </c>
      <c r="I440" s="12">
        <f>Tableau2[[#This Row],[Quantité]]*Tableau2[[#This Row],[Coût unitaire (Hors taxes)]]</f>
        <v>59</v>
      </c>
      <c r="J440" s="11">
        <v>10</v>
      </c>
      <c r="K440" s="11">
        <v>4.17</v>
      </c>
      <c r="L440" s="27" t="s">
        <v>59</v>
      </c>
    </row>
    <row r="441" spans="1:12" s="21" customFormat="1" ht="57" x14ac:dyDescent="0.25">
      <c r="A441" s="19">
        <v>5367</v>
      </c>
      <c r="B441" s="11" t="s">
        <v>42</v>
      </c>
      <c r="C441" s="11">
        <v>2</v>
      </c>
      <c r="D441" s="11" t="s">
        <v>122</v>
      </c>
      <c r="E441" s="20" t="s">
        <v>726</v>
      </c>
      <c r="F441" s="20" t="s">
        <v>727</v>
      </c>
      <c r="G441" s="11">
        <v>5</v>
      </c>
      <c r="H441" s="12">
        <v>250</v>
      </c>
      <c r="I441" s="12">
        <f>Tableau2[[#This Row],[Quantité]]*Tableau2[[#This Row],[Coût unitaire (Hors taxes)]]</f>
        <v>1250</v>
      </c>
      <c r="J441" s="11">
        <v>8</v>
      </c>
      <c r="K441" s="11">
        <v>13</v>
      </c>
      <c r="L441" s="27" t="s">
        <v>451</v>
      </c>
    </row>
    <row r="442" spans="1:12" s="21" customFormat="1" ht="57" x14ac:dyDescent="0.25">
      <c r="A442" s="19">
        <v>5367</v>
      </c>
      <c r="B442" s="11" t="s">
        <v>42</v>
      </c>
      <c r="C442" s="11">
        <v>2</v>
      </c>
      <c r="D442" s="11" t="s">
        <v>122</v>
      </c>
      <c r="E442" s="20" t="s">
        <v>728</v>
      </c>
      <c r="F442" s="20" t="s">
        <v>729</v>
      </c>
      <c r="G442" s="11">
        <v>1</v>
      </c>
      <c r="H442" s="12">
        <v>92</v>
      </c>
      <c r="I442" s="12">
        <f>Tableau2[[#This Row],[Quantité]]*Tableau2[[#This Row],[Coût unitaire (Hors taxes)]]</f>
        <v>92</v>
      </c>
      <c r="J442" s="11">
        <v>10</v>
      </c>
      <c r="K442" s="11">
        <v>4.17</v>
      </c>
      <c r="L442" s="27" t="s">
        <v>59</v>
      </c>
    </row>
    <row r="443" spans="1:12" s="21" customFormat="1" ht="57" x14ac:dyDescent="0.25">
      <c r="A443" s="19">
        <v>5367</v>
      </c>
      <c r="B443" s="11" t="s">
        <v>42</v>
      </c>
      <c r="C443" s="11">
        <v>2</v>
      </c>
      <c r="D443" s="11" t="s">
        <v>122</v>
      </c>
      <c r="E443" s="20" t="s">
        <v>730</v>
      </c>
      <c r="F443" s="20" t="s">
        <v>731</v>
      </c>
      <c r="G443" s="11">
        <v>2</v>
      </c>
      <c r="H443" s="12">
        <v>75</v>
      </c>
      <c r="I443" s="12">
        <f>Tableau2[[#This Row],[Quantité]]*Tableau2[[#This Row],[Coût unitaire (Hors taxes)]]</f>
        <v>150</v>
      </c>
      <c r="J443" s="11">
        <v>10</v>
      </c>
      <c r="K443" s="11" t="s">
        <v>732</v>
      </c>
      <c r="L443" s="27" t="s">
        <v>59</v>
      </c>
    </row>
    <row r="444" spans="1:12" s="21" customFormat="1" ht="42.75" x14ac:dyDescent="0.25">
      <c r="A444" s="19">
        <v>5367</v>
      </c>
      <c r="B444" s="11" t="s">
        <v>42</v>
      </c>
      <c r="C444" s="11">
        <v>2</v>
      </c>
      <c r="D444" s="11" t="s">
        <v>122</v>
      </c>
      <c r="E444" s="20" t="s">
        <v>733</v>
      </c>
      <c r="F444" s="20" t="s">
        <v>734</v>
      </c>
      <c r="G444" s="11">
        <v>1</v>
      </c>
      <c r="H444" s="12">
        <v>40</v>
      </c>
      <c r="I444" s="12">
        <f>Tableau2[[#This Row],[Quantité]]*Tableau2[[#This Row],[Coût unitaire (Hors taxes)]]</f>
        <v>40</v>
      </c>
      <c r="J444" s="11">
        <v>10</v>
      </c>
      <c r="K444" s="11" t="s">
        <v>262</v>
      </c>
      <c r="L444" s="27" t="s">
        <v>59</v>
      </c>
    </row>
    <row r="445" spans="1:12" s="21" customFormat="1" ht="42.75" x14ac:dyDescent="0.25">
      <c r="A445" s="19">
        <v>5367</v>
      </c>
      <c r="B445" s="11" t="s">
        <v>42</v>
      </c>
      <c r="C445" s="11">
        <v>2</v>
      </c>
      <c r="D445" s="11" t="s">
        <v>122</v>
      </c>
      <c r="E445" s="20" t="s">
        <v>32</v>
      </c>
      <c r="F445" s="20" t="s">
        <v>735</v>
      </c>
      <c r="G445" s="11">
        <v>8</v>
      </c>
      <c r="H445" s="12">
        <v>900</v>
      </c>
      <c r="I445" s="12">
        <f>Tableau2[[#This Row],[Quantité]]*Tableau2[[#This Row],[Coût unitaire (Hors taxes)]]</f>
        <v>7200</v>
      </c>
      <c r="J445" s="11">
        <v>5</v>
      </c>
      <c r="K445" s="11" t="s">
        <v>736</v>
      </c>
      <c r="L445" s="27" t="s">
        <v>112</v>
      </c>
    </row>
    <row r="446" spans="1:12" s="21" customFormat="1" ht="42.75" x14ac:dyDescent="0.25">
      <c r="A446" s="19">
        <v>5367</v>
      </c>
      <c r="B446" s="11" t="s">
        <v>42</v>
      </c>
      <c r="C446" s="11">
        <v>2</v>
      </c>
      <c r="D446" s="11" t="s">
        <v>122</v>
      </c>
      <c r="E446" s="20" t="s">
        <v>737</v>
      </c>
      <c r="F446" s="20" t="s">
        <v>738</v>
      </c>
      <c r="G446" s="11">
        <v>8</v>
      </c>
      <c r="H446" s="12">
        <v>800</v>
      </c>
      <c r="I446" s="12">
        <f>Tableau2[[#This Row],[Quantité]]*Tableau2[[#This Row],[Coût unitaire (Hors taxes)]]</f>
        <v>6400</v>
      </c>
      <c r="J446" s="11">
        <v>6</v>
      </c>
      <c r="K446" s="11" t="s">
        <v>739</v>
      </c>
      <c r="L446" s="27" t="s">
        <v>155</v>
      </c>
    </row>
    <row r="447" spans="1:12" s="21" customFormat="1" ht="57" x14ac:dyDescent="0.25">
      <c r="A447" s="19">
        <v>5367</v>
      </c>
      <c r="B447" s="11" t="s">
        <v>42</v>
      </c>
      <c r="C447" s="11">
        <v>2</v>
      </c>
      <c r="D447" s="11" t="s">
        <v>122</v>
      </c>
      <c r="E447" s="20" t="s">
        <v>740</v>
      </c>
      <c r="F447" s="20" t="s">
        <v>741</v>
      </c>
      <c r="G447" s="11">
        <v>5</v>
      </c>
      <c r="H447" s="12">
        <v>214.95</v>
      </c>
      <c r="I447" s="12">
        <f>Tableau2[[#This Row],[Quantité]]*Tableau2[[#This Row],[Coût unitaire (Hors taxes)]]</f>
        <v>1074.75</v>
      </c>
      <c r="J447" s="11">
        <v>4</v>
      </c>
      <c r="K447" s="11">
        <v>11.25</v>
      </c>
      <c r="L447" s="27" t="s">
        <v>155</v>
      </c>
    </row>
    <row r="448" spans="1:12" s="21" customFormat="1" ht="42.75" x14ac:dyDescent="0.25">
      <c r="A448" s="19">
        <v>5367</v>
      </c>
      <c r="B448" s="11" t="s">
        <v>42</v>
      </c>
      <c r="C448" s="11">
        <v>2</v>
      </c>
      <c r="D448" s="11" t="s">
        <v>122</v>
      </c>
      <c r="E448" s="20" t="s">
        <v>740</v>
      </c>
      <c r="F448" s="20" t="s">
        <v>742</v>
      </c>
      <c r="G448" s="11">
        <v>2</v>
      </c>
      <c r="H448" s="12">
        <v>197</v>
      </c>
      <c r="I448" s="12">
        <f>Tableau2[[#This Row],[Quantité]]*Tableau2[[#This Row],[Coût unitaire (Hors taxes)]]</f>
        <v>394</v>
      </c>
      <c r="J448" s="11">
        <v>4</v>
      </c>
      <c r="K448" s="11" t="s">
        <v>743</v>
      </c>
      <c r="L448" s="27" t="s">
        <v>155</v>
      </c>
    </row>
    <row r="449" spans="1:12" s="21" customFormat="1" ht="71.25" x14ac:dyDescent="0.25">
      <c r="A449" s="19">
        <v>5367</v>
      </c>
      <c r="B449" s="11" t="s">
        <v>42</v>
      </c>
      <c r="C449" s="11">
        <v>2</v>
      </c>
      <c r="D449" s="11" t="s">
        <v>122</v>
      </c>
      <c r="E449" s="20" t="s">
        <v>740</v>
      </c>
      <c r="F449" s="20" t="s">
        <v>744</v>
      </c>
      <c r="G449" s="11">
        <v>2</v>
      </c>
      <c r="H449" s="12">
        <v>145</v>
      </c>
      <c r="I449" s="12">
        <f>Tableau2[[#This Row],[Quantité]]*Tableau2[[#This Row],[Coût unitaire (Hors taxes)]]</f>
        <v>290</v>
      </c>
      <c r="J449" s="11">
        <v>20</v>
      </c>
      <c r="K449" s="11">
        <v>13</v>
      </c>
      <c r="L449" s="27" t="s">
        <v>451</v>
      </c>
    </row>
    <row r="450" spans="1:12" s="21" customFormat="1" ht="42.75" x14ac:dyDescent="0.25">
      <c r="A450" s="19">
        <v>5367</v>
      </c>
      <c r="B450" s="11" t="s">
        <v>42</v>
      </c>
      <c r="C450" s="11">
        <v>2</v>
      </c>
      <c r="D450" s="11" t="s">
        <v>122</v>
      </c>
      <c r="E450" s="20" t="s">
        <v>740</v>
      </c>
      <c r="F450" s="20" t="s">
        <v>745</v>
      </c>
      <c r="G450" s="11">
        <v>2</v>
      </c>
      <c r="H450" s="12">
        <v>32</v>
      </c>
      <c r="I450" s="12">
        <f>Tableau2[[#This Row],[Quantité]]*Tableau2[[#This Row],[Coût unitaire (Hors taxes)]]</f>
        <v>64</v>
      </c>
      <c r="J450" s="11">
        <v>10</v>
      </c>
      <c r="K450" s="11" t="s">
        <v>743</v>
      </c>
      <c r="L450" s="27" t="s">
        <v>451</v>
      </c>
    </row>
    <row r="451" spans="1:12" s="21" customFormat="1" ht="71.25" x14ac:dyDescent="0.25">
      <c r="A451" s="19">
        <v>5367</v>
      </c>
      <c r="B451" s="11" t="s">
        <v>42</v>
      </c>
      <c r="C451" s="11">
        <v>2</v>
      </c>
      <c r="D451" s="11" t="s">
        <v>122</v>
      </c>
      <c r="E451" s="20" t="s">
        <v>740</v>
      </c>
      <c r="F451" s="20" t="s">
        <v>746</v>
      </c>
      <c r="G451" s="11">
        <v>1</v>
      </c>
      <c r="H451" s="12">
        <v>3000</v>
      </c>
      <c r="I451" s="12">
        <f>Tableau2[[#This Row],[Quantité]]*Tableau2[[#This Row],[Coût unitaire (Hors taxes)]]</f>
        <v>3000</v>
      </c>
      <c r="J451" s="11">
        <v>15</v>
      </c>
      <c r="K451" s="11" t="s">
        <v>36</v>
      </c>
      <c r="L451" s="27" t="s">
        <v>211</v>
      </c>
    </row>
    <row r="452" spans="1:12" s="21" customFormat="1" ht="57" x14ac:dyDescent="0.25">
      <c r="A452" s="19">
        <v>5367</v>
      </c>
      <c r="B452" s="11" t="s">
        <v>42</v>
      </c>
      <c r="C452" s="11">
        <v>2</v>
      </c>
      <c r="D452" s="11" t="s">
        <v>122</v>
      </c>
      <c r="E452" s="20" t="s">
        <v>740</v>
      </c>
      <c r="F452" s="20" t="s">
        <v>747</v>
      </c>
      <c r="G452" s="11">
        <v>1</v>
      </c>
      <c r="H452" s="12">
        <v>6000</v>
      </c>
      <c r="I452" s="12">
        <f>Tableau2[[#This Row],[Quantité]]*Tableau2[[#This Row],[Coût unitaire (Hors taxes)]]</f>
        <v>6000</v>
      </c>
      <c r="J452" s="11">
        <v>15</v>
      </c>
      <c r="K452" s="11" t="s">
        <v>748</v>
      </c>
      <c r="L452" s="27" t="s">
        <v>211</v>
      </c>
    </row>
    <row r="453" spans="1:12" s="21" customFormat="1" ht="71.25" x14ac:dyDescent="0.25">
      <c r="A453" s="19">
        <v>5367</v>
      </c>
      <c r="B453" s="11" t="s">
        <v>42</v>
      </c>
      <c r="C453" s="11">
        <v>2</v>
      </c>
      <c r="D453" s="11" t="s">
        <v>122</v>
      </c>
      <c r="E453" s="20" t="s">
        <v>740</v>
      </c>
      <c r="F453" s="20" t="s">
        <v>749</v>
      </c>
      <c r="G453" s="11">
        <v>4</v>
      </c>
      <c r="H453" s="12">
        <v>1500</v>
      </c>
      <c r="I453" s="12">
        <f>Tableau2[[#This Row],[Quantité]]*Tableau2[[#This Row],[Coût unitaire (Hors taxes)]]</f>
        <v>6000</v>
      </c>
      <c r="J453" s="11">
        <v>15</v>
      </c>
      <c r="K453" s="11" t="s">
        <v>750</v>
      </c>
      <c r="L453" s="27" t="s">
        <v>59</v>
      </c>
    </row>
    <row r="454" spans="1:12" s="21" customFormat="1" ht="71.25" x14ac:dyDescent="0.25">
      <c r="A454" s="19">
        <v>5367</v>
      </c>
      <c r="B454" s="11" t="s">
        <v>42</v>
      </c>
      <c r="C454" s="11">
        <v>2</v>
      </c>
      <c r="D454" s="11" t="s">
        <v>122</v>
      </c>
      <c r="E454" s="20" t="s">
        <v>740</v>
      </c>
      <c r="F454" s="20" t="s">
        <v>751</v>
      </c>
      <c r="G454" s="11">
        <v>5</v>
      </c>
      <c r="H454" s="12">
        <v>2500</v>
      </c>
      <c r="I454" s="12">
        <f>Tableau2[[#This Row],[Quantité]]*Tableau2[[#This Row],[Coût unitaire (Hors taxes)]]</f>
        <v>12500</v>
      </c>
      <c r="J454" s="11">
        <v>15</v>
      </c>
      <c r="K454" s="11" t="s">
        <v>752</v>
      </c>
      <c r="L454" s="27" t="s">
        <v>59</v>
      </c>
    </row>
    <row r="455" spans="1:12" s="21" customFormat="1" ht="71.25" x14ac:dyDescent="0.25">
      <c r="A455" s="19">
        <v>5367</v>
      </c>
      <c r="B455" s="11" t="s">
        <v>42</v>
      </c>
      <c r="C455" s="11">
        <v>2</v>
      </c>
      <c r="D455" s="11" t="s">
        <v>122</v>
      </c>
      <c r="E455" s="20" t="s">
        <v>740</v>
      </c>
      <c r="F455" s="20" t="s">
        <v>753</v>
      </c>
      <c r="G455" s="11">
        <v>2</v>
      </c>
      <c r="H455" s="12">
        <v>150</v>
      </c>
      <c r="I455" s="12">
        <f>Tableau2[[#This Row],[Quantité]]*Tableau2[[#This Row],[Coût unitaire (Hors taxes)]]</f>
        <v>300</v>
      </c>
      <c r="J455" s="11">
        <v>15</v>
      </c>
      <c r="K455" s="11">
        <v>15</v>
      </c>
      <c r="L455" s="27" t="s">
        <v>59</v>
      </c>
    </row>
    <row r="456" spans="1:12" s="21" customFormat="1" ht="85.5" x14ac:dyDescent="0.25">
      <c r="A456" s="19">
        <v>5367</v>
      </c>
      <c r="B456" s="11" t="s">
        <v>42</v>
      </c>
      <c r="C456" s="11">
        <v>2</v>
      </c>
      <c r="D456" s="11" t="s">
        <v>122</v>
      </c>
      <c r="E456" s="20" t="s">
        <v>740</v>
      </c>
      <c r="F456" s="20" t="s">
        <v>754</v>
      </c>
      <c r="G456" s="11">
        <v>4</v>
      </c>
      <c r="H456" s="12">
        <v>750</v>
      </c>
      <c r="I456" s="12">
        <f>Tableau2[[#This Row],[Quantité]]*Tableau2[[#This Row],[Coût unitaire (Hors taxes)]]</f>
        <v>3000</v>
      </c>
      <c r="J456" s="11">
        <v>15</v>
      </c>
      <c r="K456" s="11">
        <v>16</v>
      </c>
      <c r="L456" s="27" t="s">
        <v>59</v>
      </c>
    </row>
    <row r="457" spans="1:12" s="21" customFormat="1" ht="42.75" x14ac:dyDescent="0.25">
      <c r="A457" s="19">
        <v>5367</v>
      </c>
      <c r="B457" s="11" t="s">
        <v>42</v>
      </c>
      <c r="C457" s="11">
        <v>2</v>
      </c>
      <c r="D457" s="11" t="s">
        <v>122</v>
      </c>
      <c r="E457" s="20" t="s">
        <v>755</v>
      </c>
      <c r="F457" s="20" t="s">
        <v>756</v>
      </c>
      <c r="G457" s="11">
        <v>1</v>
      </c>
      <c r="H457" s="12">
        <v>22</v>
      </c>
      <c r="I457" s="12">
        <f>Tableau2[[#This Row],[Quantité]]*Tableau2[[#This Row],[Coût unitaire (Hors taxes)]]</f>
        <v>22</v>
      </c>
      <c r="J457" s="11">
        <v>10</v>
      </c>
      <c r="K457" s="11">
        <v>10</v>
      </c>
      <c r="L457" s="27" t="s">
        <v>59</v>
      </c>
    </row>
    <row r="458" spans="1:12" s="21" customFormat="1" ht="42.75" x14ac:dyDescent="0.25">
      <c r="A458" s="19">
        <v>5367</v>
      </c>
      <c r="B458" s="11" t="s">
        <v>42</v>
      </c>
      <c r="C458" s="11">
        <v>2</v>
      </c>
      <c r="D458" s="11" t="s">
        <v>122</v>
      </c>
      <c r="E458" s="20" t="s">
        <v>755</v>
      </c>
      <c r="F458" s="20" t="s">
        <v>757</v>
      </c>
      <c r="G458" s="11">
        <v>4</v>
      </c>
      <c r="H458" s="12">
        <v>1</v>
      </c>
      <c r="I458" s="12">
        <f>Tableau2[[#This Row],[Quantité]]*Tableau2[[#This Row],[Coût unitaire (Hors taxes)]]</f>
        <v>4</v>
      </c>
      <c r="J458" s="11">
        <v>7</v>
      </c>
      <c r="K458" s="11">
        <v>7</v>
      </c>
      <c r="L458" s="27" t="s">
        <v>59</v>
      </c>
    </row>
    <row r="459" spans="1:12" s="21" customFormat="1" ht="42.75" x14ac:dyDescent="0.25">
      <c r="A459" s="19">
        <v>5367</v>
      </c>
      <c r="B459" s="11" t="s">
        <v>42</v>
      </c>
      <c r="C459" s="11">
        <v>2</v>
      </c>
      <c r="D459" s="11" t="s">
        <v>122</v>
      </c>
      <c r="E459" s="20" t="s">
        <v>755</v>
      </c>
      <c r="F459" s="20" t="s">
        <v>758</v>
      </c>
      <c r="G459" s="11">
        <v>6</v>
      </c>
      <c r="H459" s="12">
        <v>94.76</v>
      </c>
      <c r="I459" s="12">
        <f>Tableau2[[#This Row],[Quantité]]*Tableau2[[#This Row],[Coût unitaire (Hors taxes)]]</f>
        <v>568.56000000000006</v>
      </c>
      <c r="J459" s="11">
        <v>10</v>
      </c>
      <c r="K459" s="11">
        <v>22</v>
      </c>
      <c r="L459" s="27" t="s">
        <v>155</v>
      </c>
    </row>
    <row r="460" spans="1:12" s="21" customFormat="1" ht="42.75" x14ac:dyDescent="0.25">
      <c r="A460" s="19">
        <v>5367</v>
      </c>
      <c r="B460" s="11" t="s">
        <v>42</v>
      </c>
      <c r="C460" s="11">
        <v>2</v>
      </c>
      <c r="D460" s="11" t="s">
        <v>122</v>
      </c>
      <c r="E460" s="20" t="s">
        <v>755</v>
      </c>
      <c r="F460" s="20" t="s">
        <v>759</v>
      </c>
      <c r="G460" s="11">
        <v>5</v>
      </c>
      <c r="H460" s="12">
        <v>52</v>
      </c>
      <c r="I460" s="12">
        <f>Tableau2[[#This Row],[Quantité]]*Tableau2[[#This Row],[Coût unitaire (Hors taxes)]]</f>
        <v>260</v>
      </c>
      <c r="J460" s="11">
        <v>3</v>
      </c>
      <c r="K460" s="11" t="s">
        <v>760</v>
      </c>
      <c r="L460" s="27" t="s">
        <v>155</v>
      </c>
    </row>
    <row r="461" spans="1:12" s="21" customFormat="1" ht="42.75" x14ac:dyDescent="0.25">
      <c r="A461" s="19">
        <v>5367</v>
      </c>
      <c r="B461" s="11" t="s">
        <v>42</v>
      </c>
      <c r="C461" s="11">
        <v>2</v>
      </c>
      <c r="D461" s="11" t="s">
        <v>122</v>
      </c>
      <c r="E461" s="20" t="s">
        <v>755</v>
      </c>
      <c r="F461" s="20" t="s">
        <v>761</v>
      </c>
      <c r="G461" s="11">
        <v>2</v>
      </c>
      <c r="H461" s="12">
        <v>10</v>
      </c>
      <c r="I461" s="12">
        <f>Tableau2[[#This Row],[Quantité]]*Tableau2[[#This Row],[Coût unitaire (Hors taxes)]]</f>
        <v>20</v>
      </c>
      <c r="J461" s="11">
        <v>10</v>
      </c>
      <c r="K461" s="11">
        <v>10</v>
      </c>
      <c r="L461" s="27" t="s">
        <v>59</v>
      </c>
    </row>
    <row r="462" spans="1:12" s="21" customFormat="1" ht="42.75" x14ac:dyDescent="0.25">
      <c r="A462" s="19">
        <v>5367</v>
      </c>
      <c r="B462" s="11" t="s">
        <v>42</v>
      </c>
      <c r="C462" s="11">
        <v>2</v>
      </c>
      <c r="D462" s="11" t="s">
        <v>122</v>
      </c>
      <c r="E462" s="20" t="s">
        <v>755</v>
      </c>
      <c r="F462" s="20" t="s">
        <v>762</v>
      </c>
      <c r="G462" s="11">
        <v>2</v>
      </c>
      <c r="H462" s="12">
        <v>8</v>
      </c>
      <c r="I462" s="12">
        <f>Tableau2[[#This Row],[Quantité]]*Tableau2[[#This Row],[Coût unitaire (Hors taxes)]]</f>
        <v>16</v>
      </c>
      <c r="J462" s="11">
        <v>8</v>
      </c>
      <c r="K462" s="11"/>
      <c r="L462" s="27" t="s">
        <v>59</v>
      </c>
    </row>
    <row r="463" spans="1:12" s="21" customFormat="1" ht="42.75" x14ac:dyDescent="0.25">
      <c r="A463" s="19">
        <v>5367</v>
      </c>
      <c r="B463" s="11" t="s">
        <v>42</v>
      </c>
      <c r="C463" s="11">
        <v>2</v>
      </c>
      <c r="D463" s="11" t="s">
        <v>122</v>
      </c>
      <c r="E463" s="20" t="s">
        <v>755</v>
      </c>
      <c r="F463" s="20" t="s">
        <v>763</v>
      </c>
      <c r="G463" s="11">
        <v>1</v>
      </c>
      <c r="H463" s="12">
        <v>3000</v>
      </c>
      <c r="I463" s="12">
        <f>Tableau2[[#This Row],[Quantité]]*Tableau2[[#This Row],[Coût unitaire (Hors taxes)]]</f>
        <v>3000</v>
      </c>
      <c r="J463" s="11">
        <v>8</v>
      </c>
      <c r="K463" s="11" t="s">
        <v>764</v>
      </c>
      <c r="L463" s="27"/>
    </row>
    <row r="464" spans="1:12" s="21" customFormat="1" ht="42.75" x14ac:dyDescent="0.25">
      <c r="A464" s="19">
        <v>5367</v>
      </c>
      <c r="B464" s="11" t="s">
        <v>42</v>
      </c>
      <c r="C464" s="11">
        <v>2</v>
      </c>
      <c r="D464" s="11" t="s">
        <v>122</v>
      </c>
      <c r="E464" s="20" t="s">
        <v>765</v>
      </c>
      <c r="F464" s="20" t="s">
        <v>766</v>
      </c>
      <c r="G464" s="11">
        <v>1</v>
      </c>
      <c r="H464" s="12">
        <v>6000</v>
      </c>
      <c r="I464" s="12">
        <f>Tableau2[[#This Row],[Quantité]]*Tableau2[[#This Row],[Coût unitaire (Hors taxes)]]</f>
        <v>6000</v>
      </c>
      <c r="J464" s="11">
        <v>4</v>
      </c>
      <c r="K464" s="11">
        <v>17</v>
      </c>
      <c r="L464" s="27"/>
    </row>
    <row r="465" spans="1:12" s="21" customFormat="1" ht="57" x14ac:dyDescent="0.25">
      <c r="A465" s="19">
        <v>5367</v>
      </c>
      <c r="B465" s="11" t="s">
        <v>42</v>
      </c>
      <c r="C465" s="11">
        <v>2</v>
      </c>
      <c r="D465" s="11" t="s">
        <v>122</v>
      </c>
      <c r="E465" s="20" t="s">
        <v>765</v>
      </c>
      <c r="F465" s="20" t="s">
        <v>767</v>
      </c>
      <c r="G465" s="11">
        <v>1</v>
      </c>
      <c r="H465" s="12">
        <v>6000</v>
      </c>
      <c r="I465" s="12">
        <f>Tableau2[[#This Row],[Quantité]]*Tableau2[[#This Row],[Coût unitaire (Hors taxes)]]</f>
        <v>6000</v>
      </c>
      <c r="J465" s="11">
        <v>4</v>
      </c>
      <c r="K465" s="11" t="s">
        <v>768</v>
      </c>
      <c r="L465" s="27" t="s">
        <v>155</v>
      </c>
    </row>
    <row r="466" spans="1:12" s="21" customFormat="1" ht="42.75" x14ac:dyDescent="0.25">
      <c r="A466" s="19">
        <v>5367</v>
      </c>
      <c r="B466" s="11" t="s">
        <v>42</v>
      </c>
      <c r="C466" s="11">
        <v>2</v>
      </c>
      <c r="D466" s="11" t="s">
        <v>122</v>
      </c>
      <c r="E466" s="20" t="s">
        <v>769</v>
      </c>
      <c r="F466" s="20" t="s">
        <v>770</v>
      </c>
      <c r="G466" s="11">
        <v>2</v>
      </c>
      <c r="H466" s="12">
        <v>417</v>
      </c>
      <c r="I466" s="12">
        <f>Tableau2[[#This Row],[Quantité]]*Tableau2[[#This Row],[Coût unitaire (Hors taxes)]]</f>
        <v>834</v>
      </c>
      <c r="J466" s="11">
        <v>15</v>
      </c>
      <c r="K466" s="11" t="s">
        <v>771</v>
      </c>
      <c r="L466" s="27" t="s">
        <v>59</v>
      </c>
    </row>
    <row r="467" spans="1:12" s="21" customFormat="1" ht="99.75" x14ac:dyDescent="0.25">
      <c r="A467" s="19">
        <v>5367</v>
      </c>
      <c r="B467" s="11" t="s">
        <v>42</v>
      </c>
      <c r="C467" s="11">
        <v>2</v>
      </c>
      <c r="D467" s="11" t="s">
        <v>122</v>
      </c>
      <c r="E467" s="20" t="s">
        <v>772</v>
      </c>
      <c r="F467" s="20" t="s">
        <v>773</v>
      </c>
      <c r="G467" s="11">
        <v>2</v>
      </c>
      <c r="H467" s="12">
        <v>11950</v>
      </c>
      <c r="I467" s="12">
        <f>Tableau2[[#This Row],[Quantité]]*Tableau2[[#This Row],[Coût unitaire (Hors taxes)]]</f>
        <v>23900</v>
      </c>
      <c r="J467" s="11">
        <v>25</v>
      </c>
      <c r="K467" s="11">
        <v>9</v>
      </c>
      <c r="L467" s="27" t="s">
        <v>38</v>
      </c>
    </row>
    <row r="468" spans="1:12" s="21" customFormat="1" ht="57" x14ac:dyDescent="0.25">
      <c r="A468" s="19">
        <v>5367</v>
      </c>
      <c r="B468" s="11" t="s">
        <v>42</v>
      </c>
      <c r="C468" s="11">
        <v>2</v>
      </c>
      <c r="D468" s="11" t="s">
        <v>122</v>
      </c>
      <c r="E468" s="20" t="s">
        <v>774</v>
      </c>
      <c r="F468" s="20" t="s">
        <v>775</v>
      </c>
      <c r="G468" s="11">
        <v>1</v>
      </c>
      <c r="H468" s="12">
        <v>260</v>
      </c>
      <c r="I468" s="12">
        <f>Tableau2[[#This Row],[Quantité]]*Tableau2[[#This Row],[Coût unitaire (Hors taxes)]]</f>
        <v>260</v>
      </c>
      <c r="J468" s="11">
        <v>15</v>
      </c>
      <c r="K468" s="11">
        <v>4</v>
      </c>
      <c r="L468" s="27" t="s">
        <v>59</v>
      </c>
    </row>
    <row r="469" spans="1:12" s="21" customFormat="1" ht="42.75" x14ac:dyDescent="0.25">
      <c r="A469" s="19">
        <v>5367</v>
      </c>
      <c r="B469" s="11" t="s">
        <v>42</v>
      </c>
      <c r="C469" s="11">
        <v>2</v>
      </c>
      <c r="D469" s="11" t="s">
        <v>122</v>
      </c>
      <c r="E469" s="20" t="s">
        <v>776</v>
      </c>
      <c r="F469" s="20" t="s">
        <v>777</v>
      </c>
      <c r="G469" s="11">
        <v>4</v>
      </c>
      <c r="H469" s="12">
        <v>15</v>
      </c>
      <c r="I469" s="12">
        <f>Tableau2[[#This Row],[Quantité]]*Tableau2[[#This Row],[Coût unitaire (Hors taxes)]]</f>
        <v>60</v>
      </c>
      <c r="J469" s="11">
        <v>8</v>
      </c>
      <c r="K469" s="11"/>
      <c r="L469" s="27" t="s">
        <v>175</v>
      </c>
    </row>
    <row r="470" spans="1:12" s="21" customFormat="1" ht="71.25" x14ac:dyDescent="0.25">
      <c r="A470" s="19">
        <v>5367</v>
      </c>
      <c r="B470" s="11" t="s">
        <v>42</v>
      </c>
      <c r="C470" s="11">
        <v>2</v>
      </c>
      <c r="D470" s="11" t="s">
        <v>122</v>
      </c>
      <c r="E470" s="20" t="s">
        <v>778</v>
      </c>
      <c r="F470" s="20" t="s">
        <v>779</v>
      </c>
      <c r="G470" s="11">
        <v>1</v>
      </c>
      <c r="H470" s="12">
        <v>265</v>
      </c>
      <c r="I470" s="12">
        <f>Tableau2[[#This Row],[Quantité]]*Tableau2[[#This Row],[Coût unitaire (Hors taxes)]]</f>
        <v>265</v>
      </c>
      <c r="J470" s="11">
        <v>15</v>
      </c>
      <c r="K470" s="11">
        <v>4.5</v>
      </c>
      <c r="L470" s="27" t="s">
        <v>59</v>
      </c>
    </row>
    <row r="471" spans="1:12" s="21" customFormat="1" ht="42.75" x14ac:dyDescent="0.25">
      <c r="A471" s="19">
        <v>5367</v>
      </c>
      <c r="B471" s="11" t="s">
        <v>42</v>
      </c>
      <c r="C471" s="11">
        <v>2</v>
      </c>
      <c r="D471" s="11" t="s">
        <v>122</v>
      </c>
      <c r="E471" s="20" t="s">
        <v>778</v>
      </c>
      <c r="F471" s="20" t="s">
        <v>780</v>
      </c>
      <c r="G471" s="11">
        <v>2</v>
      </c>
      <c r="H471" s="12">
        <v>238</v>
      </c>
      <c r="I471" s="12">
        <f>Tableau2[[#This Row],[Quantité]]*Tableau2[[#This Row],[Coût unitaire (Hors taxes)]]</f>
        <v>476</v>
      </c>
      <c r="J471" s="11">
        <v>15</v>
      </c>
      <c r="K471" s="11">
        <v>4.5</v>
      </c>
      <c r="L471" s="27" t="s">
        <v>59</v>
      </c>
    </row>
    <row r="472" spans="1:12" s="21" customFormat="1" ht="42.75" x14ac:dyDescent="0.25">
      <c r="A472" s="19">
        <v>5367</v>
      </c>
      <c r="B472" s="11" t="s">
        <v>42</v>
      </c>
      <c r="C472" s="11">
        <v>2</v>
      </c>
      <c r="D472" s="11" t="s">
        <v>122</v>
      </c>
      <c r="E472" s="20" t="s">
        <v>778</v>
      </c>
      <c r="F472" s="20" t="s">
        <v>781</v>
      </c>
      <c r="G472" s="11">
        <v>3</v>
      </c>
      <c r="H472" s="12">
        <v>209</v>
      </c>
      <c r="I472" s="12">
        <f>Tableau2[[#This Row],[Quantité]]*Tableau2[[#This Row],[Coût unitaire (Hors taxes)]]</f>
        <v>627</v>
      </c>
      <c r="J472" s="11">
        <v>12</v>
      </c>
      <c r="K472" s="11">
        <v>4.5</v>
      </c>
      <c r="L472" s="27" t="s">
        <v>59</v>
      </c>
    </row>
    <row r="473" spans="1:12" s="21" customFormat="1" ht="42.75" x14ac:dyDescent="0.25">
      <c r="A473" s="19">
        <v>5367</v>
      </c>
      <c r="B473" s="11" t="s">
        <v>42</v>
      </c>
      <c r="C473" s="11">
        <v>2</v>
      </c>
      <c r="D473" s="11" t="s">
        <v>122</v>
      </c>
      <c r="E473" s="20" t="s">
        <v>778</v>
      </c>
      <c r="F473" s="20" t="s">
        <v>782</v>
      </c>
      <c r="G473" s="11">
        <v>1</v>
      </c>
      <c r="H473" s="12">
        <v>598</v>
      </c>
      <c r="I473" s="12">
        <f>Tableau2[[#This Row],[Quantité]]*Tableau2[[#This Row],[Coût unitaire (Hors taxes)]]</f>
        <v>598</v>
      </c>
      <c r="J473" s="11">
        <v>15</v>
      </c>
      <c r="K473" s="11">
        <v>4.5</v>
      </c>
      <c r="L473" s="27" t="s">
        <v>37</v>
      </c>
    </row>
    <row r="474" spans="1:12" s="21" customFormat="1" ht="71.25" x14ac:dyDescent="0.25">
      <c r="A474" s="19">
        <v>5367</v>
      </c>
      <c r="B474" s="11" t="s">
        <v>42</v>
      </c>
      <c r="C474" s="11">
        <v>2</v>
      </c>
      <c r="D474" s="11" t="s">
        <v>122</v>
      </c>
      <c r="E474" s="20" t="s">
        <v>778</v>
      </c>
      <c r="F474" s="20" t="s">
        <v>783</v>
      </c>
      <c r="G474" s="11">
        <v>1</v>
      </c>
      <c r="H474" s="12">
        <v>270</v>
      </c>
      <c r="I474" s="12">
        <f>Tableau2[[#This Row],[Quantité]]*Tableau2[[#This Row],[Coût unitaire (Hors taxes)]]</f>
        <v>270</v>
      </c>
      <c r="J474" s="11">
        <v>15</v>
      </c>
      <c r="K474" s="11" t="s">
        <v>521</v>
      </c>
      <c r="L474" s="27" t="s">
        <v>65</v>
      </c>
    </row>
    <row r="475" spans="1:12" s="21" customFormat="1" ht="71.25" x14ac:dyDescent="0.25">
      <c r="A475" s="19">
        <v>5367</v>
      </c>
      <c r="B475" s="11" t="s">
        <v>42</v>
      </c>
      <c r="C475" s="11">
        <v>2</v>
      </c>
      <c r="D475" s="11" t="s">
        <v>122</v>
      </c>
      <c r="E475" s="20" t="s">
        <v>784</v>
      </c>
      <c r="F475" s="20" t="s">
        <v>785</v>
      </c>
      <c r="G475" s="11">
        <v>6</v>
      </c>
      <c r="H475" s="12">
        <v>2793</v>
      </c>
      <c r="I475" s="12">
        <f>Tableau2[[#This Row],[Quantité]]*Tableau2[[#This Row],[Coût unitaire (Hors taxes)]]</f>
        <v>16758</v>
      </c>
      <c r="J475" s="11">
        <v>25</v>
      </c>
      <c r="K475" s="11">
        <v>4.5</v>
      </c>
      <c r="L475" s="27" t="s">
        <v>37</v>
      </c>
    </row>
    <row r="476" spans="1:12" s="21" customFormat="1" ht="71.25" x14ac:dyDescent="0.25">
      <c r="A476" s="19">
        <v>5367</v>
      </c>
      <c r="B476" s="11" t="s">
        <v>42</v>
      </c>
      <c r="C476" s="11">
        <v>2</v>
      </c>
      <c r="D476" s="11" t="s">
        <v>122</v>
      </c>
      <c r="E476" s="20" t="s">
        <v>784</v>
      </c>
      <c r="F476" s="20" t="s">
        <v>786</v>
      </c>
      <c r="G476" s="11">
        <v>2</v>
      </c>
      <c r="H476" s="12">
        <v>1428</v>
      </c>
      <c r="I476" s="12">
        <f>Tableau2[[#This Row],[Quantité]]*Tableau2[[#This Row],[Coût unitaire (Hors taxes)]]</f>
        <v>2856</v>
      </c>
      <c r="J476" s="11">
        <v>25</v>
      </c>
      <c r="K476" s="11">
        <v>4.5</v>
      </c>
      <c r="L476" s="27" t="s">
        <v>37</v>
      </c>
    </row>
    <row r="477" spans="1:12" s="21" customFormat="1" ht="42.75" x14ac:dyDescent="0.25">
      <c r="A477" s="19">
        <v>5367</v>
      </c>
      <c r="B477" s="11" t="s">
        <v>42</v>
      </c>
      <c r="C477" s="11">
        <v>2</v>
      </c>
      <c r="D477" s="11" t="s">
        <v>122</v>
      </c>
      <c r="E477" s="20" t="s">
        <v>787</v>
      </c>
      <c r="F477" s="20" t="s">
        <v>788</v>
      </c>
      <c r="G477" s="11">
        <v>2</v>
      </c>
      <c r="H477" s="12">
        <v>6</v>
      </c>
      <c r="I477" s="12">
        <f>Tableau2[[#This Row],[Quantité]]*Tableau2[[#This Row],[Coût unitaire (Hors taxes)]]</f>
        <v>12</v>
      </c>
      <c r="J477" s="11">
        <v>5</v>
      </c>
      <c r="K477" s="11">
        <v>11.25</v>
      </c>
      <c r="L477" s="27" t="s">
        <v>59</v>
      </c>
    </row>
    <row r="478" spans="1:12" s="21" customFormat="1" ht="42.75" x14ac:dyDescent="0.25">
      <c r="A478" s="19">
        <v>5367</v>
      </c>
      <c r="B478" s="11" t="s">
        <v>42</v>
      </c>
      <c r="C478" s="11">
        <v>2</v>
      </c>
      <c r="D478" s="11" t="s">
        <v>122</v>
      </c>
      <c r="E478" s="20" t="s">
        <v>787</v>
      </c>
      <c r="F478" s="20" t="s">
        <v>789</v>
      </c>
      <c r="G478" s="11">
        <v>2</v>
      </c>
      <c r="H478" s="12">
        <v>13</v>
      </c>
      <c r="I478" s="12">
        <f>Tableau2[[#This Row],[Quantité]]*Tableau2[[#This Row],[Coût unitaire (Hors taxes)]]</f>
        <v>26</v>
      </c>
      <c r="J478" s="11">
        <v>5</v>
      </c>
      <c r="K478" s="11">
        <v>11.25</v>
      </c>
      <c r="L478" s="27" t="s">
        <v>59</v>
      </c>
    </row>
    <row r="479" spans="1:12" s="21" customFormat="1" ht="42.75" x14ac:dyDescent="0.25">
      <c r="A479" s="19">
        <v>5367</v>
      </c>
      <c r="B479" s="11" t="s">
        <v>42</v>
      </c>
      <c r="C479" s="11">
        <v>2</v>
      </c>
      <c r="D479" s="11" t="s">
        <v>122</v>
      </c>
      <c r="E479" s="20" t="s">
        <v>790</v>
      </c>
      <c r="F479" s="20" t="s">
        <v>791</v>
      </c>
      <c r="G479" s="11">
        <v>2</v>
      </c>
      <c r="H479" s="12">
        <v>59</v>
      </c>
      <c r="I479" s="12">
        <f>Tableau2[[#This Row],[Quantité]]*Tableau2[[#This Row],[Coût unitaire (Hors taxes)]]</f>
        <v>118</v>
      </c>
      <c r="J479" s="11">
        <v>10</v>
      </c>
      <c r="K479" s="11" t="s">
        <v>792</v>
      </c>
      <c r="L479" s="27" t="s">
        <v>451</v>
      </c>
    </row>
    <row r="480" spans="1:12" s="21" customFormat="1" ht="42.75" x14ac:dyDescent="0.25">
      <c r="A480" s="19">
        <v>5367</v>
      </c>
      <c r="B480" s="11" t="s">
        <v>42</v>
      </c>
      <c r="C480" s="11">
        <v>2</v>
      </c>
      <c r="D480" s="11" t="s">
        <v>122</v>
      </c>
      <c r="E480" s="20" t="s">
        <v>790</v>
      </c>
      <c r="F480" s="20" t="s">
        <v>793</v>
      </c>
      <c r="G480" s="11">
        <v>1</v>
      </c>
      <c r="H480" s="12">
        <v>70</v>
      </c>
      <c r="I480" s="12">
        <f>Tableau2[[#This Row],[Quantité]]*Tableau2[[#This Row],[Coût unitaire (Hors taxes)]]</f>
        <v>70</v>
      </c>
      <c r="J480" s="11">
        <v>10</v>
      </c>
      <c r="K480" s="11">
        <v>15.2</v>
      </c>
      <c r="L480" s="27" t="s">
        <v>59</v>
      </c>
    </row>
    <row r="481" spans="1:12" s="21" customFormat="1" ht="42.75" x14ac:dyDescent="0.25">
      <c r="A481" s="19">
        <v>5367</v>
      </c>
      <c r="B481" s="11" t="s">
        <v>42</v>
      </c>
      <c r="C481" s="11">
        <v>2</v>
      </c>
      <c r="D481" s="11" t="s">
        <v>122</v>
      </c>
      <c r="E481" s="20" t="s">
        <v>790</v>
      </c>
      <c r="F481" s="20" t="s">
        <v>794</v>
      </c>
      <c r="G481" s="11">
        <v>1</v>
      </c>
      <c r="H481" s="12">
        <v>70</v>
      </c>
      <c r="I481" s="12">
        <f>Tableau2[[#This Row],[Quantité]]*Tableau2[[#This Row],[Coût unitaire (Hors taxes)]]</f>
        <v>70</v>
      </c>
      <c r="J481" s="11">
        <v>10</v>
      </c>
      <c r="K481" s="11">
        <v>15.2</v>
      </c>
      <c r="L481" s="27" t="s">
        <v>59</v>
      </c>
    </row>
    <row r="482" spans="1:12" s="21" customFormat="1" ht="42.75" x14ac:dyDescent="0.25">
      <c r="A482" s="19">
        <v>5367</v>
      </c>
      <c r="B482" s="11" t="s">
        <v>42</v>
      </c>
      <c r="C482" s="11">
        <v>2</v>
      </c>
      <c r="D482" s="11" t="s">
        <v>122</v>
      </c>
      <c r="E482" s="20" t="s">
        <v>795</v>
      </c>
      <c r="F482" s="20" t="s">
        <v>796</v>
      </c>
      <c r="G482" s="11">
        <v>2</v>
      </c>
      <c r="H482" s="12">
        <v>22</v>
      </c>
      <c r="I482" s="12">
        <f>Tableau2[[#This Row],[Quantité]]*Tableau2[[#This Row],[Coût unitaire (Hors taxes)]]</f>
        <v>44</v>
      </c>
      <c r="J482" s="11">
        <v>10</v>
      </c>
      <c r="K482" s="11"/>
      <c r="L482" s="27" t="s">
        <v>59</v>
      </c>
    </row>
    <row r="483" spans="1:12" s="21" customFormat="1" ht="57" x14ac:dyDescent="0.25">
      <c r="A483" s="19">
        <v>5367</v>
      </c>
      <c r="B483" s="11" t="s">
        <v>42</v>
      </c>
      <c r="C483" s="11">
        <v>2</v>
      </c>
      <c r="D483" s="11" t="s">
        <v>122</v>
      </c>
      <c r="E483" s="20" t="s">
        <v>797</v>
      </c>
      <c r="F483" s="20" t="s">
        <v>798</v>
      </c>
      <c r="G483" s="11">
        <v>1</v>
      </c>
      <c r="H483" s="12">
        <v>3000</v>
      </c>
      <c r="I483" s="12">
        <f>Tableau2[[#This Row],[Quantité]]*Tableau2[[#This Row],[Coût unitaire (Hors taxes)]]</f>
        <v>3000</v>
      </c>
      <c r="J483" s="11">
        <v>2</v>
      </c>
      <c r="K483" s="11" t="s">
        <v>799</v>
      </c>
      <c r="L483" s="27"/>
    </row>
    <row r="484" spans="1:12" s="21" customFormat="1" ht="42.75" x14ac:dyDescent="0.25">
      <c r="A484" s="19">
        <v>5367</v>
      </c>
      <c r="B484" s="11" t="s">
        <v>42</v>
      </c>
      <c r="C484" s="11">
        <v>2</v>
      </c>
      <c r="D484" s="11" t="s">
        <v>122</v>
      </c>
      <c r="E484" s="20" t="s">
        <v>800</v>
      </c>
      <c r="F484" s="20" t="s">
        <v>801</v>
      </c>
      <c r="G484" s="11">
        <v>2</v>
      </c>
      <c r="H484" s="12">
        <v>103</v>
      </c>
      <c r="I484" s="12">
        <f>Tableau2[[#This Row],[Quantité]]*Tableau2[[#This Row],[Coût unitaire (Hors taxes)]]</f>
        <v>206</v>
      </c>
      <c r="J484" s="11">
        <v>15</v>
      </c>
      <c r="K484" s="11" t="s">
        <v>571</v>
      </c>
      <c r="L484" s="27" t="s">
        <v>38</v>
      </c>
    </row>
    <row r="485" spans="1:12" s="21" customFormat="1" ht="42.75" x14ac:dyDescent="0.25">
      <c r="A485" s="19">
        <v>5367</v>
      </c>
      <c r="B485" s="11" t="s">
        <v>42</v>
      </c>
      <c r="C485" s="11">
        <v>2</v>
      </c>
      <c r="D485" s="11" t="s">
        <v>122</v>
      </c>
      <c r="E485" s="20" t="s">
        <v>800</v>
      </c>
      <c r="F485" s="20" t="s">
        <v>802</v>
      </c>
      <c r="G485" s="11">
        <v>2</v>
      </c>
      <c r="H485" s="12">
        <v>95</v>
      </c>
      <c r="I485" s="12">
        <f>Tableau2[[#This Row],[Quantité]]*Tableau2[[#This Row],[Coût unitaire (Hors taxes)]]</f>
        <v>190</v>
      </c>
      <c r="J485" s="11">
        <v>15</v>
      </c>
      <c r="K485" s="11" t="s">
        <v>571</v>
      </c>
      <c r="L485" s="27" t="s">
        <v>38</v>
      </c>
    </row>
    <row r="486" spans="1:12" s="21" customFormat="1" ht="42.75" x14ac:dyDescent="0.25">
      <c r="A486" s="19">
        <v>5367</v>
      </c>
      <c r="B486" s="11" t="s">
        <v>42</v>
      </c>
      <c r="C486" s="11">
        <v>2</v>
      </c>
      <c r="D486" s="11" t="s">
        <v>122</v>
      </c>
      <c r="E486" s="20" t="s">
        <v>800</v>
      </c>
      <c r="F486" s="20" t="s">
        <v>803</v>
      </c>
      <c r="G486" s="11">
        <v>2</v>
      </c>
      <c r="H486" s="12">
        <v>63</v>
      </c>
      <c r="I486" s="12">
        <f>Tableau2[[#This Row],[Quantité]]*Tableau2[[#This Row],[Coût unitaire (Hors taxes)]]</f>
        <v>126</v>
      </c>
      <c r="J486" s="11">
        <v>8</v>
      </c>
      <c r="K486" s="11" t="s">
        <v>571</v>
      </c>
      <c r="L486" s="27" t="s">
        <v>59</v>
      </c>
    </row>
    <row r="487" spans="1:12" s="21" customFormat="1" ht="42.75" x14ac:dyDescent="0.25">
      <c r="A487" s="19">
        <v>5367</v>
      </c>
      <c r="B487" s="11" t="s">
        <v>42</v>
      </c>
      <c r="C487" s="11">
        <v>2</v>
      </c>
      <c r="D487" s="11" t="s">
        <v>122</v>
      </c>
      <c r="E487" s="20" t="s">
        <v>800</v>
      </c>
      <c r="F487" s="20" t="s">
        <v>804</v>
      </c>
      <c r="G487" s="11">
        <v>2</v>
      </c>
      <c r="H487" s="12">
        <v>171</v>
      </c>
      <c r="I487" s="12">
        <f>Tableau2[[#This Row],[Quantité]]*Tableau2[[#This Row],[Coût unitaire (Hors taxes)]]</f>
        <v>342</v>
      </c>
      <c r="J487" s="11">
        <v>15</v>
      </c>
      <c r="K487" s="11" t="s">
        <v>571</v>
      </c>
      <c r="L487" s="27" t="s">
        <v>805</v>
      </c>
    </row>
    <row r="488" spans="1:12" s="21" customFormat="1" ht="42.75" x14ac:dyDescent="0.25">
      <c r="A488" s="19">
        <v>5367</v>
      </c>
      <c r="B488" s="11" t="s">
        <v>42</v>
      </c>
      <c r="C488" s="11">
        <v>2</v>
      </c>
      <c r="D488" s="11" t="s">
        <v>122</v>
      </c>
      <c r="E488" s="20" t="s">
        <v>806</v>
      </c>
      <c r="F488" s="20" t="s">
        <v>807</v>
      </c>
      <c r="G488" s="11">
        <v>1</v>
      </c>
      <c r="H488" s="12">
        <v>12</v>
      </c>
      <c r="I488" s="12">
        <f>Tableau2[[#This Row],[Quantité]]*Tableau2[[#This Row],[Coût unitaire (Hors taxes)]]</f>
        <v>12</v>
      </c>
      <c r="J488" s="11">
        <v>15</v>
      </c>
      <c r="K488" s="11"/>
      <c r="L488" s="27" t="s">
        <v>59</v>
      </c>
    </row>
    <row r="489" spans="1:12" s="21" customFormat="1" ht="42.75" x14ac:dyDescent="0.25">
      <c r="A489" s="19">
        <v>5367</v>
      </c>
      <c r="B489" s="11" t="s">
        <v>42</v>
      </c>
      <c r="C489" s="11">
        <v>2</v>
      </c>
      <c r="D489" s="11" t="s">
        <v>122</v>
      </c>
      <c r="E489" s="20" t="s">
        <v>806</v>
      </c>
      <c r="F489" s="20" t="s">
        <v>808</v>
      </c>
      <c r="G489" s="11">
        <v>2</v>
      </c>
      <c r="H489" s="12">
        <v>7</v>
      </c>
      <c r="I489" s="12">
        <f>Tableau2[[#This Row],[Quantité]]*Tableau2[[#This Row],[Coût unitaire (Hors taxes)]]</f>
        <v>14</v>
      </c>
      <c r="J489" s="11">
        <v>10</v>
      </c>
      <c r="K489" s="11">
        <v>11.12</v>
      </c>
      <c r="L489" s="27" t="s">
        <v>59</v>
      </c>
    </row>
    <row r="490" spans="1:12" s="21" customFormat="1" ht="42.75" x14ac:dyDescent="0.25">
      <c r="A490" s="19">
        <v>5367</v>
      </c>
      <c r="B490" s="11" t="s">
        <v>42</v>
      </c>
      <c r="C490" s="11">
        <v>2</v>
      </c>
      <c r="D490" s="11" t="s">
        <v>122</v>
      </c>
      <c r="E490" s="20" t="s">
        <v>806</v>
      </c>
      <c r="F490" s="20" t="s">
        <v>809</v>
      </c>
      <c r="G490" s="11">
        <v>4</v>
      </c>
      <c r="H490" s="12">
        <v>399</v>
      </c>
      <c r="I490" s="12">
        <f>Tableau2[[#This Row],[Quantité]]*Tableau2[[#This Row],[Coût unitaire (Hors taxes)]]</f>
        <v>1596</v>
      </c>
      <c r="J490" s="11">
        <v>8</v>
      </c>
      <c r="K490" s="11" t="s">
        <v>589</v>
      </c>
      <c r="L490" s="27" t="s">
        <v>155</v>
      </c>
    </row>
    <row r="491" spans="1:12" s="21" customFormat="1" ht="42.75" x14ac:dyDescent="0.25">
      <c r="A491" s="19">
        <v>5367</v>
      </c>
      <c r="B491" s="11" t="s">
        <v>42</v>
      </c>
      <c r="C491" s="11">
        <v>2</v>
      </c>
      <c r="D491" s="11" t="s">
        <v>122</v>
      </c>
      <c r="E491" s="20" t="s">
        <v>806</v>
      </c>
      <c r="F491" s="20" t="s">
        <v>810</v>
      </c>
      <c r="G491" s="11">
        <v>1</v>
      </c>
      <c r="H491" s="12">
        <v>41</v>
      </c>
      <c r="I491" s="12">
        <f>Tableau2[[#This Row],[Quantité]]*Tableau2[[#This Row],[Coût unitaire (Hors taxes)]]</f>
        <v>41</v>
      </c>
      <c r="J491" s="11">
        <v>10</v>
      </c>
      <c r="K491" s="11"/>
      <c r="L491" s="27" t="s">
        <v>59</v>
      </c>
    </row>
    <row r="492" spans="1:12" s="21" customFormat="1" ht="42.75" x14ac:dyDescent="0.25">
      <c r="A492" s="19">
        <v>5367</v>
      </c>
      <c r="B492" s="11" t="s">
        <v>42</v>
      </c>
      <c r="C492" s="11">
        <v>2</v>
      </c>
      <c r="D492" s="11" t="s">
        <v>122</v>
      </c>
      <c r="E492" s="20" t="s">
        <v>806</v>
      </c>
      <c r="F492" s="20" t="s">
        <v>811</v>
      </c>
      <c r="G492" s="11">
        <v>1</v>
      </c>
      <c r="H492" s="12">
        <v>44</v>
      </c>
      <c r="I492" s="12">
        <f>Tableau2[[#This Row],[Quantité]]*Tableau2[[#This Row],[Coût unitaire (Hors taxes)]]</f>
        <v>44</v>
      </c>
      <c r="J492" s="11">
        <v>10</v>
      </c>
      <c r="K492" s="11"/>
      <c r="L492" s="27" t="s">
        <v>59</v>
      </c>
    </row>
    <row r="493" spans="1:12" s="21" customFormat="1" ht="42.75" x14ac:dyDescent="0.25">
      <c r="A493" s="19">
        <v>5367</v>
      </c>
      <c r="B493" s="11" t="s">
        <v>42</v>
      </c>
      <c r="C493" s="11">
        <v>2</v>
      </c>
      <c r="D493" s="11" t="s">
        <v>122</v>
      </c>
      <c r="E493" s="20" t="s">
        <v>806</v>
      </c>
      <c r="F493" s="20" t="s">
        <v>812</v>
      </c>
      <c r="G493" s="11">
        <v>2</v>
      </c>
      <c r="H493" s="12">
        <v>29.99</v>
      </c>
      <c r="I493" s="12">
        <f>Tableau2[[#This Row],[Quantité]]*Tableau2[[#This Row],[Coût unitaire (Hors taxes)]]</f>
        <v>59.98</v>
      </c>
      <c r="J493" s="11">
        <v>10</v>
      </c>
      <c r="K493" s="11"/>
      <c r="L493" s="27" t="s">
        <v>59</v>
      </c>
    </row>
    <row r="494" spans="1:12" s="21" customFormat="1" ht="42.75" x14ac:dyDescent="0.25">
      <c r="A494" s="19">
        <v>5367</v>
      </c>
      <c r="B494" s="11" t="s">
        <v>42</v>
      </c>
      <c r="C494" s="11">
        <v>2</v>
      </c>
      <c r="D494" s="11" t="s">
        <v>122</v>
      </c>
      <c r="E494" s="20" t="s">
        <v>806</v>
      </c>
      <c r="F494" s="20" t="s">
        <v>813</v>
      </c>
      <c r="G494" s="11">
        <v>2</v>
      </c>
      <c r="H494" s="12">
        <v>80</v>
      </c>
      <c r="I494" s="12">
        <f>Tableau2[[#This Row],[Quantité]]*Tableau2[[#This Row],[Coût unitaire (Hors taxes)]]</f>
        <v>160</v>
      </c>
      <c r="J494" s="11">
        <v>10</v>
      </c>
      <c r="K494" s="11"/>
      <c r="L494" s="27" t="s">
        <v>59</v>
      </c>
    </row>
    <row r="495" spans="1:12" s="21" customFormat="1" ht="71.25" x14ac:dyDescent="0.25">
      <c r="A495" s="19">
        <v>5367</v>
      </c>
      <c r="B495" s="11" t="s">
        <v>42</v>
      </c>
      <c r="C495" s="11">
        <v>2</v>
      </c>
      <c r="D495" s="11" t="s">
        <v>122</v>
      </c>
      <c r="E495" s="20" t="s">
        <v>814</v>
      </c>
      <c r="F495" s="20" t="s">
        <v>815</v>
      </c>
      <c r="G495" s="11">
        <v>1</v>
      </c>
      <c r="H495" s="12">
        <v>198</v>
      </c>
      <c r="I495" s="12">
        <f>Tableau2[[#This Row],[Quantité]]*Tableau2[[#This Row],[Coût unitaire (Hors taxes)]]</f>
        <v>198</v>
      </c>
      <c r="J495" s="11">
        <v>10</v>
      </c>
      <c r="K495" s="11" t="s">
        <v>521</v>
      </c>
      <c r="L495" s="27" t="s">
        <v>59</v>
      </c>
    </row>
    <row r="496" spans="1:12" s="21" customFormat="1" ht="42.75" x14ac:dyDescent="0.25">
      <c r="A496" s="19">
        <v>5367</v>
      </c>
      <c r="B496" s="11" t="s">
        <v>42</v>
      </c>
      <c r="C496" s="11">
        <v>2</v>
      </c>
      <c r="D496" s="11" t="s">
        <v>122</v>
      </c>
      <c r="E496" s="20" t="s">
        <v>814</v>
      </c>
      <c r="F496" s="20" t="s">
        <v>816</v>
      </c>
      <c r="G496" s="11">
        <v>2</v>
      </c>
      <c r="H496" s="12">
        <v>46</v>
      </c>
      <c r="I496" s="12">
        <f>Tableau2[[#This Row],[Quantité]]*Tableau2[[#This Row],[Coût unitaire (Hors taxes)]]</f>
        <v>92</v>
      </c>
      <c r="J496" s="11">
        <v>8</v>
      </c>
      <c r="K496" s="11" t="s">
        <v>817</v>
      </c>
      <c r="L496" s="27" t="s">
        <v>59</v>
      </c>
    </row>
    <row r="497" spans="1:12" s="21" customFormat="1" ht="42.75" x14ac:dyDescent="0.25">
      <c r="A497" s="19">
        <v>5367</v>
      </c>
      <c r="B497" s="11" t="s">
        <v>42</v>
      </c>
      <c r="C497" s="11">
        <v>2</v>
      </c>
      <c r="D497" s="11" t="s">
        <v>122</v>
      </c>
      <c r="E497" s="20" t="s">
        <v>814</v>
      </c>
      <c r="F497" s="20" t="s">
        <v>818</v>
      </c>
      <c r="G497" s="11">
        <v>2</v>
      </c>
      <c r="H497" s="12">
        <v>15</v>
      </c>
      <c r="I497" s="12">
        <f>Tableau2[[#This Row],[Quantité]]*Tableau2[[#This Row],[Coût unitaire (Hors taxes)]]</f>
        <v>30</v>
      </c>
      <c r="J497" s="11">
        <v>8</v>
      </c>
      <c r="K497" s="11" t="s">
        <v>817</v>
      </c>
      <c r="L497" s="27" t="s">
        <v>59</v>
      </c>
    </row>
    <row r="498" spans="1:12" s="21" customFormat="1" ht="57" x14ac:dyDescent="0.25">
      <c r="A498" s="19">
        <v>5367</v>
      </c>
      <c r="B498" s="11" t="s">
        <v>42</v>
      </c>
      <c r="C498" s="11">
        <v>2</v>
      </c>
      <c r="D498" s="11" t="s">
        <v>122</v>
      </c>
      <c r="E498" s="20" t="s">
        <v>814</v>
      </c>
      <c r="F498" s="20" t="s">
        <v>819</v>
      </c>
      <c r="G498" s="11">
        <v>2</v>
      </c>
      <c r="H498" s="12">
        <v>24</v>
      </c>
      <c r="I498" s="12">
        <f>Tableau2[[#This Row],[Quantité]]*Tableau2[[#This Row],[Coût unitaire (Hors taxes)]]</f>
        <v>48</v>
      </c>
      <c r="J498" s="11">
        <v>6</v>
      </c>
      <c r="K498" s="11" t="s">
        <v>820</v>
      </c>
      <c r="L498" s="27" t="s">
        <v>59</v>
      </c>
    </row>
    <row r="499" spans="1:12" s="21" customFormat="1" ht="42.75" x14ac:dyDescent="0.25">
      <c r="A499" s="19">
        <v>5367</v>
      </c>
      <c r="B499" s="11" t="s">
        <v>42</v>
      </c>
      <c r="C499" s="11">
        <v>2</v>
      </c>
      <c r="D499" s="11" t="s">
        <v>122</v>
      </c>
      <c r="E499" s="20" t="s">
        <v>814</v>
      </c>
      <c r="F499" s="20" t="s">
        <v>821</v>
      </c>
      <c r="G499" s="11">
        <v>2</v>
      </c>
      <c r="H499" s="12">
        <v>6</v>
      </c>
      <c r="I499" s="12">
        <f>Tableau2[[#This Row],[Quantité]]*Tableau2[[#This Row],[Coût unitaire (Hors taxes)]]</f>
        <v>12</v>
      </c>
      <c r="J499" s="11">
        <v>8</v>
      </c>
      <c r="K499" s="11">
        <v>13</v>
      </c>
      <c r="L499" s="27" t="s">
        <v>451</v>
      </c>
    </row>
    <row r="500" spans="1:12" s="21" customFormat="1" ht="42.75" x14ac:dyDescent="0.25">
      <c r="A500" s="19">
        <v>5367</v>
      </c>
      <c r="B500" s="11" t="s">
        <v>42</v>
      </c>
      <c r="C500" s="11">
        <v>2</v>
      </c>
      <c r="D500" s="11" t="s">
        <v>122</v>
      </c>
      <c r="E500" s="20" t="s">
        <v>814</v>
      </c>
      <c r="F500" s="20" t="s">
        <v>822</v>
      </c>
      <c r="G500" s="11">
        <v>2</v>
      </c>
      <c r="H500" s="12">
        <v>84</v>
      </c>
      <c r="I500" s="12">
        <f>Tableau2[[#This Row],[Quantité]]*Tableau2[[#This Row],[Coût unitaire (Hors taxes)]]</f>
        <v>168</v>
      </c>
      <c r="J500" s="11">
        <v>6</v>
      </c>
      <c r="K500" s="11"/>
      <c r="L500" s="27" t="s">
        <v>59</v>
      </c>
    </row>
    <row r="501" spans="1:12" s="21" customFormat="1" ht="42.75" x14ac:dyDescent="0.25">
      <c r="A501" s="19">
        <v>5367</v>
      </c>
      <c r="B501" s="11" t="s">
        <v>42</v>
      </c>
      <c r="C501" s="11">
        <v>2</v>
      </c>
      <c r="D501" s="11" t="s">
        <v>122</v>
      </c>
      <c r="E501" s="20" t="s">
        <v>814</v>
      </c>
      <c r="F501" s="20" t="s">
        <v>823</v>
      </c>
      <c r="G501" s="11">
        <v>1</v>
      </c>
      <c r="H501" s="12">
        <v>26.96</v>
      </c>
      <c r="I501" s="12">
        <f>Tableau2[[#This Row],[Quantité]]*Tableau2[[#This Row],[Coût unitaire (Hors taxes)]]</f>
        <v>26.96</v>
      </c>
      <c r="J501" s="11">
        <v>10</v>
      </c>
      <c r="K501" s="11">
        <v>6</v>
      </c>
      <c r="L501" s="27" t="s">
        <v>59</v>
      </c>
    </row>
    <row r="502" spans="1:12" s="21" customFormat="1" ht="42.75" x14ac:dyDescent="0.25">
      <c r="A502" s="19">
        <v>5367</v>
      </c>
      <c r="B502" s="11" t="s">
        <v>42</v>
      </c>
      <c r="C502" s="11">
        <v>2</v>
      </c>
      <c r="D502" s="11" t="s">
        <v>122</v>
      </c>
      <c r="E502" s="20" t="s">
        <v>814</v>
      </c>
      <c r="F502" s="20" t="s">
        <v>824</v>
      </c>
      <c r="G502" s="11">
        <v>4</v>
      </c>
      <c r="H502" s="12">
        <v>26</v>
      </c>
      <c r="I502" s="12">
        <f>Tableau2[[#This Row],[Quantité]]*Tableau2[[#This Row],[Coût unitaire (Hors taxes)]]</f>
        <v>104</v>
      </c>
      <c r="J502" s="11">
        <v>8</v>
      </c>
      <c r="K502" s="11" t="s">
        <v>589</v>
      </c>
      <c r="L502" s="27" t="s">
        <v>451</v>
      </c>
    </row>
    <row r="503" spans="1:12" s="21" customFormat="1" ht="42.75" x14ac:dyDescent="0.25">
      <c r="A503" s="19">
        <v>5367</v>
      </c>
      <c r="B503" s="11" t="s">
        <v>42</v>
      </c>
      <c r="C503" s="11">
        <v>2</v>
      </c>
      <c r="D503" s="11" t="s">
        <v>122</v>
      </c>
      <c r="E503" s="20" t="s">
        <v>814</v>
      </c>
      <c r="F503" s="20" t="s">
        <v>824</v>
      </c>
      <c r="G503" s="11">
        <v>4</v>
      </c>
      <c r="H503" s="12">
        <v>19</v>
      </c>
      <c r="I503" s="12">
        <f>Tableau2[[#This Row],[Quantité]]*Tableau2[[#This Row],[Coût unitaire (Hors taxes)]]</f>
        <v>76</v>
      </c>
      <c r="J503" s="11">
        <v>8</v>
      </c>
      <c r="K503" s="11" t="s">
        <v>589</v>
      </c>
      <c r="L503" s="27" t="s">
        <v>451</v>
      </c>
    </row>
    <row r="504" spans="1:12" s="21" customFormat="1" ht="42.75" x14ac:dyDescent="0.25">
      <c r="A504" s="19">
        <v>5367</v>
      </c>
      <c r="B504" s="11" t="s">
        <v>42</v>
      </c>
      <c r="C504" s="11">
        <v>2</v>
      </c>
      <c r="D504" s="11" t="s">
        <v>122</v>
      </c>
      <c r="E504" s="20" t="s">
        <v>814</v>
      </c>
      <c r="F504" s="20" t="s">
        <v>825</v>
      </c>
      <c r="G504" s="11">
        <v>2</v>
      </c>
      <c r="H504" s="12">
        <v>20</v>
      </c>
      <c r="I504" s="12">
        <f>Tableau2[[#This Row],[Quantité]]*Tableau2[[#This Row],[Coût unitaire (Hors taxes)]]</f>
        <v>40</v>
      </c>
      <c r="J504" s="11">
        <v>10</v>
      </c>
      <c r="K504" s="11"/>
      <c r="L504" s="27" t="s">
        <v>59</v>
      </c>
    </row>
    <row r="505" spans="1:12" s="21" customFormat="1" ht="42.75" x14ac:dyDescent="0.25">
      <c r="A505" s="19">
        <v>5367</v>
      </c>
      <c r="B505" s="11" t="s">
        <v>42</v>
      </c>
      <c r="C505" s="11">
        <v>2</v>
      </c>
      <c r="D505" s="11" t="s">
        <v>122</v>
      </c>
      <c r="E505" s="20" t="s">
        <v>814</v>
      </c>
      <c r="F505" s="20" t="s">
        <v>826</v>
      </c>
      <c r="G505" s="11">
        <v>1</v>
      </c>
      <c r="H505" s="12">
        <v>42</v>
      </c>
      <c r="I505" s="12">
        <f>Tableau2[[#This Row],[Quantité]]*Tableau2[[#This Row],[Coût unitaire (Hors taxes)]]</f>
        <v>42</v>
      </c>
      <c r="J505" s="11">
        <v>10</v>
      </c>
      <c r="K505" s="11"/>
      <c r="L505" s="27" t="s">
        <v>59</v>
      </c>
    </row>
    <row r="506" spans="1:12" s="21" customFormat="1" ht="42.75" x14ac:dyDescent="0.25">
      <c r="A506" s="19">
        <v>5367</v>
      </c>
      <c r="B506" s="11" t="s">
        <v>42</v>
      </c>
      <c r="C506" s="11">
        <v>2</v>
      </c>
      <c r="D506" s="11" t="s">
        <v>122</v>
      </c>
      <c r="E506" s="20" t="s">
        <v>814</v>
      </c>
      <c r="F506" s="20" t="s">
        <v>827</v>
      </c>
      <c r="G506" s="11">
        <v>1</v>
      </c>
      <c r="H506" s="12">
        <v>58</v>
      </c>
      <c r="I506" s="12">
        <f>Tableau2[[#This Row],[Quantité]]*Tableau2[[#This Row],[Coût unitaire (Hors taxes)]]</f>
        <v>58</v>
      </c>
      <c r="J506" s="11">
        <v>15</v>
      </c>
      <c r="K506" s="11"/>
      <c r="L506" s="27" t="s">
        <v>59</v>
      </c>
    </row>
    <row r="507" spans="1:12" s="21" customFormat="1" ht="42.75" x14ac:dyDescent="0.25">
      <c r="A507" s="19">
        <v>5367</v>
      </c>
      <c r="B507" s="11" t="s">
        <v>42</v>
      </c>
      <c r="C507" s="11">
        <v>2</v>
      </c>
      <c r="D507" s="11" t="s">
        <v>122</v>
      </c>
      <c r="E507" s="20" t="s">
        <v>814</v>
      </c>
      <c r="F507" s="20" t="s">
        <v>828</v>
      </c>
      <c r="G507" s="11">
        <v>2</v>
      </c>
      <c r="H507" s="12">
        <v>74</v>
      </c>
      <c r="I507" s="12">
        <f>Tableau2[[#This Row],[Quantité]]*Tableau2[[#This Row],[Coût unitaire (Hors taxes)]]</f>
        <v>148</v>
      </c>
      <c r="J507" s="11">
        <v>6</v>
      </c>
      <c r="K507" s="11"/>
      <c r="L507" s="27" t="s">
        <v>59</v>
      </c>
    </row>
    <row r="508" spans="1:12" s="21" customFormat="1" ht="42.75" x14ac:dyDescent="0.25">
      <c r="A508" s="19">
        <v>5367</v>
      </c>
      <c r="B508" s="11" t="s">
        <v>42</v>
      </c>
      <c r="C508" s="11">
        <v>2</v>
      </c>
      <c r="D508" s="11" t="s">
        <v>122</v>
      </c>
      <c r="E508" s="20" t="s">
        <v>814</v>
      </c>
      <c r="F508" s="20" t="s">
        <v>829</v>
      </c>
      <c r="G508" s="11">
        <v>2</v>
      </c>
      <c r="H508" s="12">
        <v>26.99</v>
      </c>
      <c r="I508" s="12">
        <f>Tableau2[[#This Row],[Quantité]]*Tableau2[[#This Row],[Coût unitaire (Hors taxes)]]</f>
        <v>53.98</v>
      </c>
      <c r="J508" s="11">
        <v>5</v>
      </c>
      <c r="K508" s="11"/>
      <c r="L508" s="27" t="s">
        <v>59</v>
      </c>
    </row>
    <row r="509" spans="1:12" s="21" customFormat="1" ht="42.75" x14ac:dyDescent="0.25">
      <c r="A509" s="19">
        <v>5367</v>
      </c>
      <c r="B509" s="11" t="s">
        <v>42</v>
      </c>
      <c r="C509" s="11">
        <v>2</v>
      </c>
      <c r="D509" s="11" t="s">
        <v>122</v>
      </c>
      <c r="E509" s="20" t="s">
        <v>814</v>
      </c>
      <c r="F509" s="20" t="s">
        <v>830</v>
      </c>
      <c r="G509" s="11">
        <v>4</v>
      </c>
      <c r="H509" s="12">
        <v>11</v>
      </c>
      <c r="I509" s="12">
        <f>Tableau2[[#This Row],[Quantité]]*Tableau2[[#This Row],[Coût unitaire (Hors taxes)]]</f>
        <v>44</v>
      </c>
      <c r="J509" s="11">
        <v>10</v>
      </c>
      <c r="K509" s="11"/>
      <c r="L509" s="27" t="s">
        <v>59</v>
      </c>
    </row>
    <row r="510" spans="1:12" s="21" customFormat="1" ht="42.75" x14ac:dyDescent="0.25">
      <c r="A510" s="19">
        <v>5367</v>
      </c>
      <c r="B510" s="11" t="s">
        <v>42</v>
      </c>
      <c r="C510" s="11">
        <v>2</v>
      </c>
      <c r="D510" s="11" t="s">
        <v>122</v>
      </c>
      <c r="E510" s="20" t="s">
        <v>831</v>
      </c>
      <c r="F510" s="20" t="s">
        <v>832</v>
      </c>
      <c r="G510" s="11">
        <v>2</v>
      </c>
      <c r="H510" s="12">
        <v>34</v>
      </c>
      <c r="I510" s="12">
        <f>Tableau2[[#This Row],[Quantité]]*Tableau2[[#This Row],[Coût unitaire (Hors taxes)]]</f>
        <v>68</v>
      </c>
      <c r="J510" s="11">
        <v>10</v>
      </c>
      <c r="K510" s="11" t="s">
        <v>589</v>
      </c>
      <c r="L510" s="27" t="s">
        <v>65</v>
      </c>
    </row>
    <row r="511" spans="1:12" s="21" customFormat="1" ht="42.75" x14ac:dyDescent="0.25">
      <c r="A511" s="19">
        <v>5367</v>
      </c>
      <c r="B511" s="11" t="s">
        <v>42</v>
      </c>
      <c r="C511" s="11">
        <v>2</v>
      </c>
      <c r="D511" s="11" t="s">
        <v>122</v>
      </c>
      <c r="E511" s="20" t="s">
        <v>33</v>
      </c>
      <c r="F511" s="20" t="s">
        <v>833</v>
      </c>
      <c r="G511" s="11">
        <v>2</v>
      </c>
      <c r="H511" s="12">
        <v>18</v>
      </c>
      <c r="I511" s="12">
        <f>Tableau2[[#This Row],[Quantité]]*Tableau2[[#This Row],[Coût unitaire (Hors taxes)]]</f>
        <v>36</v>
      </c>
      <c r="J511" s="11">
        <v>5</v>
      </c>
      <c r="K511" s="11"/>
      <c r="L511" s="27" t="s">
        <v>59</v>
      </c>
    </row>
    <row r="512" spans="1:12" s="21" customFormat="1" ht="42.75" x14ac:dyDescent="0.25">
      <c r="A512" s="19">
        <v>5367</v>
      </c>
      <c r="B512" s="11" t="s">
        <v>42</v>
      </c>
      <c r="C512" s="11">
        <v>2</v>
      </c>
      <c r="D512" s="11" t="s">
        <v>122</v>
      </c>
      <c r="E512" s="20" t="s">
        <v>33</v>
      </c>
      <c r="F512" s="20" t="s">
        <v>834</v>
      </c>
      <c r="G512" s="11">
        <v>6</v>
      </c>
      <c r="H512" s="12">
        <v>11</v>
      </c>
      <c r="I512" s="12">
        <f>Tableau2[[#This Row],[Quantité]]*Tableau2[[#This Row],[Coût unitaire (Hors taxes)]]</f>
        <v>66</v>
      </c>
      <c r="J512" s="11">
        <v>6</v>
      </c>
      <c r="K512" s="11"/>
      <c r="L512" s="27" t="s">
        <v>59</v>
      </c>
    </row>
    <row r="513" spans="1:12" s="21" customFormat="1" ht="42.75" x14ac:dyDescent="0.25">
      <c r="A513" s="19">
        <v>5367</v>
      </c>
      <c r="B513" s="11" t="s">
        <v>42</v>
      </c>
      <c r="C513" s="11">
        <v>2</v>
      </c>
      <c r="D513" s="11" t="s">
        <v>122</v>
      </c>
      <c r="E513" s="20" t="s">
        <v>33</v>
      </c>
      <c r="F513" s="20" t="s">
        <v>835</v>
      </c>
      <c r="G513" s="11">
        <v>2</v>
      </c>
      <c r="H513" s="12">
        <v>12</v>
      </c>
      <c r="I513" s="12">
        <f>Tableau2[[#This Row],[Quantité]]*Tableau2[[#This Row],[Coût unitaire (Hors taxes)]]</f>
        <v>24</v>
      </c>
      <c r="J513" s="11">
        <v>6</v>
      </c>
      <c r="K513" s="11"/>
      <c r="L513" s="27" t="s">
        <v>59</v>
      </c>
    </row>
    <row r="514" spans="1:12" s="21" customFormat="1" ht="42.75" x14ac:dyDescent="0.25">
      <c r="A514" s="19">
        <v>5367</v>
      </c>
      <c r="B514" s="11" t="s">
        <v>42</v>
      </c>
      <c r="C514" s="11">
        <v>2</v>
      </c>
      <c r="D514" s="11" t="s">
        <v>122</v>
      </c>
      <c r="E514" s="20" t="s">
        <v>33</v>
      </c>
      <c r="F514" s="20" t="s">
        <v>836</v>
      </c>
      <c r="G514" s="11">
        <v>2</v>
      </c>
      <c r="H514" s="12">
        <v>20</v>
      </c>
      <c r="I514" s="12">
        <f>Tableau2[[#This Row],[Quantité]]*Tableau2[[#This Row],[Coût unitaire (Hors taxes)]]</f>
        <v>40</v>
      </c>
      <c r="J514" s="11">
        <v>6</v>
      </c>
      <c r="K514" s="11"/>
      <c r="L514" s="27" t="s">
        <v>59</v>
      </c>
    </row>
    <row r="515" spans="1:12" s="21" customFormat="1" ht="42.75" x14ac:dyDescent="0.25">
      <c r="A515" s="19">
        <v>5367</v>
      </c>
      <c r="B515" s="11" t="s">
        <v>42</v>
      </c>
      <c r="C515" s="11">
        <v>2</v>
      </c>
      <c r="D515" s="11" t="s">
        <v>122</v>
      </c>
      <c r="E515" s="20" t="s">
        <v>33</v>
      </c>
      <c r="F515" s="20" t="s">
        <v>837</v>
      </c>
      <c r="G515" s="11">
        <v>2</v>
      </c>
      <c r="H515" s="12">
        <v>31</v>
      </c>
      <c r="I515" s="12">
        <f>Tableau2[[#This Row],[Quantité]]*Tableau2[[#This Row],[Coût unitaire (Hors taxes)]]</f>
        <v>62</v>
      </c>
      <c r="J515" s="11">
        <v>6</v>
      </c>
      <c r="K515" s="11"/>
      <c r="L515" s="27" t="s">
        <v>59</v>
      </c>
    </row>
    <row r="516" spans="1:12" s="21" customFormat="1" ht="42.75" x14ac:dyDescent="0.25">
      <c r="A516" s="19">
        <v>5367</v>
      </c>
      <c r="B516" s="11" t="s">
        <v>42</v>
      </c>
      <c r="C516" s="11">
        <v>2</v>
      </c>
      <c r="D516" s="11" t="s">
        <v>122</v>
      </c>
      <c r="E516" s="20" t="s">
        <v>33</v>
      </c>
      <c r="F516" s="20" t="s">
        <v>838</v>
      </c>
      <c r="G516" s="11">
        <v>4</v>
      </c>
      <c r="H516" s="12">
        <v>21</v>
      </c>
      <c r="I516" s="12">
        <f>Tableau2[[#This Row],[Quantité]]*Tableau2[[#This Row],[Coût unitaire (Hors taxes)]]</f>
        <v>84</v>
      </c>
      <c r="J516" s="11">
        <v>6</v>
      </c>
      <c r="K516" s="11"/>
      <c r="L516" s="27" t="s">
        <v>59</v>
      </c>
    </row>
    <row r="517" spans="1:12" s="21" customFormat="1" ht="42.75" x14ac:dyDescent="0.25">
      <c r="A517" s="19">
        <v>5367</v>
      </c>
      <c r="B517" s="11" t="s">
        <v>42</v>
      </c>
      <c r="C517" s="11">
        <v>2</v>
      </c>
      <c r="D517" s="11" t="s">
        <v>122</v>
      </c>
      <c r="E517" s="20" t="s">
        <v>33</v>
      </c>
      <c r="F517" s="20" t="s">
        <v>839</v>
      </c>
      <c r="G517" s="11">
        <v>2</v>
      </c>
      <c r="H517" s="12">
        <v>12</v>
      </c>
      <c r="I517" s="12">
        <f>Tableau2[[#This Row],[Quantité]]*Tableau2[[#This Row],[Coût unitaire (Hors taxes)]]</f>
        <v>24</v>
      </c>
      <c r="J517" s="11">
        <v>6</v>
      </c>
      <c r="K517" s="11"/>
      <c r="L517" s="27" t="s">
        <v>65</v>
      </c>
    </row>
    <row r="518" spans="1:12" s="21" customFormat="1" ht="42.75" x14ac:dyDescent="0.25">
      <c r="A518" s="19">
        <v>5367</v>
      </c>
      <c r="B518" s="11" t="s">
        <v>42</v>
      </c>
      <c r="C518" s="11">
        <v>2</v>
      </c>
      <c r="D518" s="11" t="s">
        <v>122</v>
      </c>
      <c r="E518" s="20" t="s">
        <v>33</v>
      </c>
      <c r="F518" s="20" t="s">
        <v>840</v>
      </c>
      <c r="G518" s="11">
        <v>2</v>
      </c>
      <c r="H518" s="12">
        <v>13</v>
      </c>
      <c r="I518" s="12">
        <f>Tableau2[[#This Row],[Quantité]]*Tableau2[[#This Row],[Coût unitaire (Hors taxes)]]</f>
        <v>26</v>
      </c>
      <c r="J518" s="11">
        <v>6</v>
      </c>
      <c r="K518" s="11"/>
      <c r="L518" s="27" t="s">
        <v>65</v>
      </c>
    </row>
    <row r="519" spans="1:12" s="21" customFormat="1" ht="42.75" x14ac:dyDescent="0.25">
      <c r="A519" s="19">
        <v>5367</v>
      </c>
      <c r="B519" s="11" t="s">
        <v>42</v>
      </c>
      <c r="C519" s="11">
        <v>2</v>
      </c>
      <c r="D519" s="11" t="s">
        <v>122</v>
      </c>
      <c r="E519" s="20" t="s">
        <v>33</v>
      </c>
      <c r="F519" s="20" t="s">
        <v>841</v>
      </c>
      <c r="G519" s="11">
        <v>2</v>
      </c>
      <c r="H519" s="12">
        <v>16</v>
      </c>
      <c r="I519" s="12">
        <f>Tableau2[[#This Row],[Quantité]]*Tableau2[[#This Row],[Coût unitaire (Hors taxes)]]</f>
        <v>32</v>
      </c>
      <c r="J519" s="11">
        <v>6</v>
      </c>
      <c r="K519" s="11"/>
      <c r="L519" s="27" t="s">
        <v>59</v>
      </c>
    </row>
    <row r="520" spans="1:12" s="21" customFormat="1" ht="42.75" x14ac:dyDescent="0.25">
      <c r="A520" s="19">
        <v>5367</v>
      </c>
      <c r="B520" s="11" t="s">
        <v>42</v>
      </c>
      <c r="C520" s="11">
        <v>2</v>
      </c>
      <c r="D520" s="11" t="s">
        <v>122</v>
      </c>
      <c r="E520" s="20" t="s">
        <v>33</v>
      </c>
      <c r="F520" s="20" t="s">
        <v>842</v>
      </c>
      <c r="G520" s="11">
        <v>2</v>
      </c>
      <c r="H520" s="12">
        <v>12</v>
      </c>
      <c r="I520" s="12">
        <f>Tableau2[[#This Row],[Quantité]]*Tableau2[[#This Row],[Coût unitaire (Hors taxes)]]</f>
        <v>24</v>
      </c>
      <c r="J520" s="11">
        <v>6</v>
      </c>
      <c r="K520" s="11"/>
      <c r="L520" s="27" t="s">
        <v>59</v>
      </c>
    </row>
    <row r="521" spans="1:12" s="21" customFormat="1" ht="42.75" x14ac:dyDescent="0.25">
      <c r="A521" s="19">
        <v>5367</v>
      </c>
      <c r="B521" s="11" t="s">
        <v>42</v>
      </c>
      <c r="C521" s="11">
        <v>2</v>
      </c>
      <c r="D521" s="11" t="s">
        <v>122</v>
      </c>
      <c r="E521" s="20" t="s">
        <v>33</v>
      </c>
      <c r="F521" s="20" t="s">
        <v>843</v>
      </c>
      <c r="G521" s="11">
        <v>2</v>
      </c>
      <c r="H521" s="12">
        <v>10</v>
      </c>
      <c r="I521" s="12">
        <f>Tableau2[[#This Row],[Quantité]]*Tableau2[[#This Row],[Coût unitaire (Hors taxes)]]</f>
        <v>20</v>
      </c>
      <c r="J521" s="11">
        <v>6</v>
      </c>
      <c r="K521" s="11"/>
      <c r="L521" s="27" t="s">
        <v>59</v>
      </c>
    </row>
    <row r="522" spans="1:12" s="21" customFormat="1" ht="42.75" x14ac:dyDescent="0.25">
      <c r="A522" s="19">
        <v>5367</v>
      </c>
      <c r="B522" s="11" t="s">
        <v>42</v>
      </c>
      <c r="C522" s="11">
        <v>2</v>
      </c>
      <c r="D522" s="11" t="s">
        <v>122</v>
      </c>
      <c r="E522" s="20" t="s">
        <v>33</v>
      </c>
      <c r="F522" s="20" t="s">
        <v>844</v>
      </c>
      <c r="G522" s="11">
        <v>2</v>
      </c>
      <c r="H522" s="12">
        <v>13</v>
      </c>
      <c r="I522" s="12">
        <f>Tableau2[[#This Row],[Quantité]]*Tableau2[[#This Row],[Coût unitaire (Hors taxes)]]</f>
        <v>26</v>
      </c>
      <c r="J522" s="11">
        <v>6</v>
      </c>
      <c r="K522" s="11"/>
      <c r="L522" s="27" t="s">
        <v>59</v>
      </c>
    </row>
    <row r="523" spans="1:12" s="21" customFormat="1" ht="42.75" x14ac:dyDescent="0.25">
      <c r="A523" s="19">
        <v>5367</v>
      </c>
      <c r="B523" s="11" t="s">
        <v>42</v>
      </c>
      <c r="C523" s="11">
        <v>2</v>
      </c>
      <c r="D523" s="11" t="s">
        <v>122</v>
      </c>
      <c r="E523" s="20" t="s">
        <v>33</v>
      </c>
      <c r="F523" s="20" t="s">
        <v>845</v>
      </c>
      <c r="G523" s="11">
        <v>2</v>
      </c>
      <c r="H523" s="12">
        <v>27</v>
      </c>
      <c r="I523" s="12">
        <f>Tableau2[[#This Row],[Quantité]]*Tableau2[[#This Row],[Coût unitaire (Hors taxes)]]</f>
        <v>54</v>
      </c>
      <c r="J523" s="11">
        <v>15</v>
      </c>
      <c r="K523" s="11"/>
      <c r="L523" s="27" t="s">
        <v>627</v>
      </c>
    </row>
    <row r="524" spans="1:12" s="21" customFormat="1" ht="42.75" x14ac:dyDescent="0.25">
      <c r="A524" s="19">
        <v>5367</v>
      </c>
      <c r="B524" s="11" t="s">
        <v>42</v>
      </c>
      <c r="C524" s="11">
        <v>2</v>
      </c>
      <c r="D524" s="11" t="s">
        <v>122</v>
      </c>
      <c r="E524" s="20" t="s">
        <v>846</v>
      </c>
      <c r="F524" s="20" t="s">
        <v>847</v>
      </c>
      <c r="G524" s="11">
        <v>1</v>
      </c>
      <c r="H524" s="12">
        <v>43</v>
      </c>
      <c r="I524" s="12">
        <f>Tableau2[[#This Row],[Quantité]]*Tableau2[[#This Row],[Coût unitaire (Hors taxes)]]</f>
        <v>43</v>
      </c>
      <c r="J524" s="11">
        <v>20</v>
      </c>
      <c r="K524" s="11"/>
      <c r="L524" s="27" t="s">
        <v>59</v>
      </c>
    </row>
    <row r="525" spans="1:12" s="21" customFormat="1" ht="42.75" x14ac:dyDescent="0.25">
      <c r="A525" s="19">
        <v>5367</v>
      </c>
      <c r="B525" s="11" t="s">
        <v>42</v>
      </c>
      <c r="C525" s="11">
        <v>2</v>
      </c>
      <c r="D525" s="11" t="s">
        <v>122</v>
      </c>
      <c r="E525" s="20" t="s">
        <v>846</v>
      </c>
      <c r="F525" s="20" t="s">
        <v>848</v>
      </c>
      <c r="G525" s="11">
        <v>1</v>
      </c>
      <c r="H525" s="12">
        <v>50</v>
      </c>
      <c r="I525" s="12">
        <f>Tableau2[[#This Row],[Quantité]]*Tableau2[[#This Row],[Coût unitaire (Hors taxes)]]</f>
        <v>50</v>
      </c>
      <c r="J525" s="11">
        <v>20</v>
      </c>
      <c r="K525" s="11"/>
      <c r="L525" s="27" t="s">
        <v>59</v>
      </c>
    </row>
    <row r="526" spans="1:12" s="21" customFormat="1" ht="42.75" x14ac:dyDescent="0.25">
      <c r="A526" s="19">
        <v>5367</v>
      </c>
      <c r="B526" s="11" t="s">
        <v>42</v>
      </c>
      <c r="C526" s="11">
        <v>2</v>
      </c>
      <c r="D526" s="11" t="s">
        <v>122</v>
      </c>
      <c r="E526" s="20" t="s">
        <v>849</v>
      </c>
      <c r="F526" s="20" t="s">
        <v>850</v>
      </c>
      <c r="G526" s="11">
        <v>1</v>
      </c>
      <c r="H526" s="12">
        <v>18</v>
      </c>
      <c r="I526" s="12">
        <f>Tableau2[[#This Row],[Quantité]]*Tableau2[[#This Row],[Coût unitaire (Hors taxes)]]</f>
        <v>18</v>
      </c>
      <c r="J526" s="11">
        <v>10</v>
      </c>
      <c r="K526" s="11"/>
      <c r="L526" s="27" t="s">
        <v>65</v>
      </c>
    </row>
    <row r="527" spans="1:12" s="21" customFormat="1" ht="42.75" x14ac:dyDescent="0.25">
      <c r="A527" s="19">
        <v>5367</v>
      </c>
      <c r="B527" s="11" t="s">
        <v>42</v>
      </c>
      <c r="C527" s="11">
        <v>2</v>
      </c>
      <c r="D527" s="11" t="s">
        <v>122</v>
      </c>
      <c r="E527" s="20" t="s">
        <v>849</v>
      </c>
      <c r="F527" s="20" t="s">
        <v>851</v>
      </c>
      <c r="G527" s="11">
        <v>2</v>
      </c>
      <c r="H527" s="12">
        <v>9</v>
      </c>
      <c r="I527" s="12">
        <f>Tableau2[[#This Row],[Quantité]]*Tableau2[[#This Row],[Coût unitaire (Hors taxes)]]</f>
        <v>18</v>
      </c>
      <c r="J527" s="11">
        <v>8</v>
      </c>
      <c r="K527" s="11">
        <v>5</v>
      </c>
      <c r="L527" s="27" t="s">
        <v>59</v>
      </c>
    </row>
    <row r="528" spans="1:12" s="21" customFormat="1" ht="42.75" x14ac:dyDescent="0.25">
      <c r="A528" s="19">
        <v>5367</v>
      </c>
      <c r="B528" s="11" t="s">
        <v>42</v>
      </c>
      <c r="C528" s="11">
        <v>2</v>
      </c>
      <c r="D528" s="11" t="s">
        <v>122</v>
      </c>
      <c r="E528" s="20" t="s">
        <v>849</v>
      </c>
      <c r="F528" s="20" t="s">
        <v>852</v>
      </c>
      <c r="G528" s="11">
        <v>12</v>
      </c>
      <c r="H528" s="12">
        <v>75</v>
      </c>
      <c r="I528" s="12">
        <f>Tableau2[[#This Row],[Quantité]]*Tableau2[[#This Row],[Coût unitaire (Hors taxes)]]</f>
        <v>900</v>
      </c>
      <c r="J528" s="11">
        <v>10</v>
      </c>
      <c r="K528" s="11" t="s">
        <v>589</v>
      </c>
      <c r="L528" s="27" t="s">
        <v>451</v>
      </c>
    </row>
    <row r="529" spans="1:12" s="21" customFormat="1" ht="42.75" x14ac:dyDescent="0.25">
      <c r="A529" s="19">
        <v>5367</v>
      </c>
      <c r="B529" s="11" t="s">
        <v>42</v>
      </c>
      <c r="C529" s="11">
        <v>2</v>
      </c>
      <c r="D529" s="11" t="s">
        <v>122</v>
      </c>
      <c r="E529" s="20" t="s">
        <v>853</v>
      </c>
      <c r="F529" s="20" t="s">
        <v>854</v>
      </c>
      <c r="G529" s="11">
        <v>4</v>
      </c>
      <c r="H529" s="12">
        <v>119</v>
      </c>
      <c r="I529" s="12">
        <f>Tableau2[[#This Row],[Quantité]]*Tableau2[[#This Row],[Coût unitaire (Hors taxes)]]</f>
        <v>476</v>
      </c>
      <c r="J529" s="11">
        <v>10</v>
      </c>
      <c r="K529" s="11" t="s">
        <v>855</v>
      </c>
      <c r="L529" s="27" t="s">
        <v>65</v>
      </c>
    </row>
    <row r="530" spans="1:12" s="21" customFormat="1" ht="42.75" x14ac:dyDescent="0.25">
      <c r="A530" s="19">
        <v>5367</v>
      </c>
      <c r="B530" s="11" t="s">
        <v>42</v>
      </c>
      <c r="C530" s="11">
        <v>2</v>
      </c>
      <c r="D530" s="11" t="s">
        <v>122</v>
      </c>
      <c r="E530" s="20" t="s">
        <v>853</v>
      </c>
      <c r="F530" s="20" t="s">
        <v>856</v>
      </c>
      <c r="G530" s="11">
        <v>4</v>
      </c>
      <c r="H530" s="12">
        <v>11</v>
      </c>
      <c r="I530" s="12">
        <f>Tableau2[[#This Row],[Quantité]]*Tableau2[[#This Row],[Coût unitaire (Hors taxes)]]</f>
        <v>44</v>
      </c>
      <c r="J530" s="11">
        <v>12</v>
      </c>
      <c r="K530" s="11"/>
      <c r="L530" s="27" t="s">
        <v>59</v>
      </c>
    </row>
    <row r="531" spans="1:12" s="21" customFormat="1" ht="42.75" x14ac:dyDescent="0.25">
      <c r="A531" s="19">
        <v>5367</v>
      </c>
      <c r="B531" s="11" t="s">
        <v>42</v>
      </c>
      <c r="C531" s="11">
        <v>2</v>
      </c>
      <c r="D531" s="11" t="s">
        <v>122</v>
      </c>
      <c r="E531" s="20" t="s">
        <v>853</v>
      </c>
      <c r="F531" s="20" t="s">
        <v>857</v>
      </c>
      <c r="G531" s="11">
        <v>4</v>
      </c>
      <c r="H531" s="12">
        <v>8</v>
      </c>
      <c r="I531" s="12">
        <f>Tableau2[[#This Row],[Quantité]]*Tableau2[[#This Row],[Coût unitaire (Hors taxes)]]</f>
        <v>32</v>
      </c>
      <c r="J531" s="11">
        <v>12</v>
      </c>
      <c r="K531" s="11"/>
      <c r="L531" s="27" t="s">
        <v>37</v>
      </c>
    </row>
    <row r="532" spans="1:12" s="21" customFormat="1" ht="57" x14ac:dyDescent="0.25">
      <c r="A532" s="19">
        <v>5367</v>
      </c>
      <c r="B532" s="11" t="s">
        <v>42</v>
      </c>
      <c r="C532" s="11">
        <v>2</v>
      </c>
      <c r="D532" s="11" t="s">
        <v>122</v>
      </c>
      <c r="E532" s="20" t="s">
        <v>853</v>
      </c>
      <c r="F532" s="20" t="s">
        <v>858</v>
      </c>
      <c r="G532" s="11">
        <v>1</v>
      </c>
      <c r="H532" s="12">
        <v>175</v>
      </c>
      <c r="I532" s="12">
        <f>Tableau2[[#This Row],[Quantité]]*Tableau2[[#This Row],[Coût unitaire (Hors taxes)]]</f>
        <v>175</v>
      </c>
      <c r="J532" s="11">
        <v>15</v>
      </c>
      <c r="K532" s="11" t="s">
        <v>262</v>
      </c>
      <c r="L532" s="27" t="s">
        <v>37</v>
      </c>
    </row>
    <row r="533" spans="1:12" s="21" customFormat="1" ht="42.75" x14ac:dyDescent="0.25">
      <c r="A533" s="19">
        <v>5367</v>
      </c>
      <c r="B533" s="11" t="s">
        <v>42</v>
      </c>
      <c r="C533" s="11">
        <v>2</v>
      </c>
      <c r="D533" s="11" t="s">
        <v>122</v>
      </c>
      <c r="E533" s="20" t="s">
        <v>853</v>
      </c>
      <c r="F533" s="20" t="s">
        <v>859</v>
      </c>
      <c r="G533" s="11">
        <v>1</v>
      </c>
      <c r="H533" s="12">
        <v>17</v>
      </c>
      <c r="I533" s="12">
        <f>Tableau2[[#This Row],[Quantité]]*Tableau2[[#This Row],[Coût unitaire (Hors taxes)]]</f>
        <v>17</v>
      </c>
      <c r="J533" s="11">
        <v>10</v>
      </c>
      <c r="K533" s="11"/>
      <c r="L533" s="27" t="s">
        <v>59</v>
      </c>
    </row>
    <row r="534" spans="1:12" s="21" customFormat="1" ht="42.75" x14ac:dyDescent="0.25">
      <c r="A534" s="19">
        <v>5367</v>
      </c>
      <c r="B534" s="11" t="s">
        <v>42</v>
      </c>
      <c r="C534" s="11">
        <v>2</v>
      </c>
      <c r="D534" s="11" t="s">
        <v>122</v>
      </c>
      <c r="E534" s="20" t="s">
        <v>860</v>
      </c>
      <c r="F534" s="20" t="s">
        <v>861</v>
      </c>
      <c r="G534" s="11">
        <v>1</v>
      </c>
      <c r="H534" s="12">
        <v>64</v>
      </c>
      <c r="I534" s="12">
        <f>Tableau2[[#This Row],[Quantité]]*Tableau2[[#This Row],[Coût unitaire (Hors taxes)]]</f>
        <v>64</v>
      </c>
      <c r="J534" s="11">
        <v>25</v>
      </c>
      <c r="K534" s="11"/>
      <c r="L534" s="27" t="s">
        <v>59</v>
      </c>
    </row>
    <row r="535" spans="1:12" s="21" customFormat="1" ht="42.75" x14ac:dyDescent="0.25">
      <c r="A535" s="19">
        <v>5367</v>
      </c>
      <c r="B535" s="11" t="s">
        <v>42</v>
      </c>
      <c r="C535" s="11">
        <v>2</v>
      </c>
      <c r="D535" s="11" t="s">
        <v>122</v>
      </c>
      <c r="E535" s="20" t="s">
        <v>860</v>
      </c>
      <c r="F535" s="20" t="s">
        <v>862</v>
      </c>
      <c r="G535" s="11">
        <v>2</v>
      </c>
      <c r="H535" s="12">
        <v>37</v>
      </c>
      <c r="I535" s="12">
        <f>Tableau2[[#This Row],[Quantité]]*Tableau2[[#This Row],[Coût unitaire (Hors taxes)]]</f>
        <v>74</v>
      </c>
      <c r="J535" s="11">
        <v>25</v>
      </c>
      <c r="K535" s="11"/>
      <c r="L535" s="27" t="s">
        <v>59</v>
      </c>
    </row>
    <row r="536" spans="1:12" s="21" customFormat="1" ht="42.75" x14ac:dyDescent="0.25">
      <c r="A536" s="19">
        <v>5367</v>
      </c>
      <c r="B536" s="11" t="s">
        <v>42</v>
      </c>
      <c r="C536" s="11">
        <v>2</v>
      </c>
      <c r="D536" s="11" t="s">
        <v>122</v>
      </c>
      <c r="E536" s="20" t="s">
        <v>860</v>
      </c>
      <c r="F536" s="20" t="s">
        <v>863</v>
      </c>
      <c r="G536" s="11">
        <v>1</v>
      </c>
      <c r="H536" s="12">
        <v>21.2</v>
      </c>
      <c r="I536" s="12">
        <f>Tableau2[[#This Row],[Quantité]]*Tableau2[[#This Row],[Coût unitaire (Hors taxes)]]</f>
        <v>21.2</v>
      </c>
      <c r="J536" s="11">
        <v>20</v>
      </c>
      <c r="K536" s="11"/>
      <c r="L536" s="27" t="s">
        <v>59</v>
      </c>
    </row>
    <row r="537" spans="1:12" s="21" customFormat="1" ht="42.75" x14ac:dyDescent="0.25">
      <c r="A537" s="19">
        <v>5367</v>
      </c>
      <c r="B537" s="11" t="s">
        <v>42</v>
      </c>
      <c r="C537" s="11">
        <v>2</v>
      </c>
      <c r="D537" s="11" t="s">
        <v>122</v>
      </c>
      <c r="E537" s="20" t="s">
        <v>860</v>
      </c>
      <c r="F537" s="20" t="s">
        <v>864</v>
      </c>
      <c r="G537" s="11">
        <v>1</v>
      </c>
      <c r="H537" s="12">
        <v>20.6</v>
      </c>
      <c r="I537" s="12">
        <f>Tableau2[[#This Row],[Quantité]]*Tableau2[[#This Row],[Coût unitaire (Hors taxes)]]</f>
        <v>20.6</v>
      </c>
      <c r="J537" s="11">
        <v>20</v>
      </c>
      <c r="K537" s="11"/>
      <c r="L537" s="27" t="s">
        <v>59</v>
      </c>
    </row>
    <row r="538" spans="1:12" s="21" customFormat="1" ht="42.75" x14ac:dyDescent="0.25">
      <c r="A538" s="19">
        <v>5367</v>
      </c>
      <c r="B538" s="11" t="s">
        <v>42</v>
      </c>
      <c r="C538" s="11">
        <v>2</v>
      </c>
      <c r="D538" s="11" t="s">
        <v>122</v>
      </c>
      <c r="E538" s="20" t="s">
        <v>860</v>
      </c>
      <c r="F538" s="20" t="s">
        <v>865</v>
      </c>
      <c r="G538" s="11">
        <v>2</v>
      </c>
      <c r="H538" s="12">
        <v>26</v>
      </c>
      <c r="I538" s="12">
        <f>Tableau2[[#This Row],[Quantité]]*Tableau2[[#This Row],[Coût unitaire (Hors taxes)]]</f>
        <v>52</v>
      </c>
      <c r="J538" s="11">
        <v>25</v>
      </c>
      <c r="K538" s="11"/>
      <c r="L538" s="27" t="s">
        <v>59</v>
      </c>
    </row>
    <row r="539" spans="1:12" s="21" customFormat="1" ht="42.75" x14ac:dyDescent="0.25">
      <c r="A539" s="19">
        <v>5367</v>
      </c>
      <c r="B539" s="11" t="s">
        <v>42</v>
      </c>
      <c r="C539" s="11">
        <v>2</v>
      </c>
      <c r="D539" s="11" t="s">
        <v>122</v>
      </c>
      <c r="E539" s="20" t="s">
        <v>866</v>
      </c>
      <c r="F539" s="20" t="s">
        <v>867</v>
      </c>
      <c r="G539" s="11">
        <v>2</v>
      </c>
      <c r="H539" s="12">
        <v>13</v>
      </c>
      <c r="I539" s="12">
        <f>Tableau2[[#This Row],[Quantité]]*Tableau2[[#This Row],[Coût unitaire (Hors taxes)]]</f>
        <v>26</v>
      </c>
      <c r="J539" s="11">
        <v>15</v>
      </c>
      <c r="K539" s="11"/>
      <c r="L539" s="27" t="s">
        <v>805</v>
      </c>
    </row>
    <row r="540" spans="1:12" s="21" customFormat="1" ht="42.75" x14ac:dyDescent="0.25">
      <c r="A540" s="19">
        <v>5367</v>
      </c>
      <c r="B540" s="11" t="s">
        <v>42</v>
      </c>
      <c r="C540" s="11">
        <v>2</v>
      </c>
      <c r="D540" s="11" t="s">
        <v>122</v>
      </c>
      <c r="E540" s="20" t="s">
        <v>866</v>
      </c>
      <c r="F540" s="20" t="s">
        <v>868</v>
      </c>
      <c r="G540" s="11">
        <v>1</v>
      </c>
      <c r="H540" s="12">
        <v>98</v>
      </c>
      <c r="I540" s="12">
        <f>Tableau2[[#This Row],[Quantité]]*Tableau2[[#This Row],[Coût unitaire (Hors taxes)]]</f>
        <v>98</v>
      </c>
      <c r="J540" s="11">
        <v>10</v>
      </c>
      <c r="K540" s="11"/>
      <c r="L540" s="27" t="s">
        <v>59</v>
      </c>
    </row>
    <row r="541" spans="1:12" s="21" customFormat="1" ht="42.75" x14ac:dyDescent="0.25">
      <c r="A541" s="19">
        <v>5367</v>
      </c>
      <c r="B541" s="11" t="s">
        <v>42</v>
      </c>
      <c r="C541" s="11">
        <v>2</v>
      </c>
      <c r="D541" s="11" t="s">
        <v>122</v>
      </c>
      <c r="E541" s="20" t="s">
        <v>869</v>
      </c>
      <c r="F541" s="20" t="s">
        <v>870</v>
      </c>
      <c r="G541" s="11">
        <v>2</v>
      </c>
      <c r="H541" s="12">
        <v>114</v>
      </c>
      <c r="I541" s="12">
        <f>Tableau2[[#This Row],[Quantité]]*Tableau2[[#This Row],[Coût unitaire (Hors taxes)]]</f>
        <v>228</v>
      </c>
      <c r="J541" s="11">
        <v>8</v>
      </c>
      <c r="K541" s="11"/>
      <c r="L541" s="27" t="s">
        <v>59</v>
      </c>
    </row>
    <row r="542" spans="1:12" s="21" customFormat="1" ht="42.75" x14ac:dyDescent="0.25">
      <c r="A542" s="19">
        <v>5367</v>
      </c>
      <c r="B542" s="11" t="s">
        <v>42</v>
      </c>
      <c r="C542" s="11">
        <v>2</v>
      </c>
      <c r="D542" s="11" t="s">
        <v>122</v>
      </c>
      <c r="E542" s="20" t="s">
        <v>869</v>
      </c>
      <c r="F542" s="20" t="s">
        <v>871</v>
      </c>
      <c r="G542" s="11">
        <v>1</v>
      </c>
      <c r="H542" s="12">
        <v>103</v>
      </c>
      <c r="I542" s="12">
        <f>Tableau2[[#This Row],[Quantité]]*Tableau2[[#This Row],[Coût unitaire (Hors taxes)]]</f>
        <v>103</v>
      </c>
      <c r="J542" s="11">
        <v>8</v>
      </c>
      <c r="K542" s="11"/>
      <c r="L542" s="27" t="s">
        <v>59</v>
      </c>
    </row>
    <row r="543" spans="1:12" s="21" customFormat="1" ht="42.75" x14ac:dyDescent="0.25">
      <c r="A543" s="19">
        <v>5367</v>
      </c>
      <c r="B543" s="11" t="s">
        <v>42</v>
      </c>
      <c r="C543" s="11">
        <v>2</v>
      </c>
      <c r="D543" s="11" t="s">
        <v>122</v>
      </c>
      <c r="E543" s="20" t="s">
        <v>869</v>
      </c>
      <c r="F543" s="20" t="s">
        <v>872</v>
      </c>
      <c r="G543" s="11">
        <v>3</v>
      </c>
      <c r="H543" s="12">
        <v>31</v>
      </c>
      <c r="I543" s="12">
        <f>Tableau2[[#This Row],[Quantité]]*Tableau2[[#This Row],[Coût unitaire (Hors taxes)]]</f>
        <v>93</v>
      </c>
      <c r="J543" s="11">
        <v>8</v>
      </c>
      <c r="K543" s="11"/>
      <c r="L543" s="27" t="s">
        <v>59</v>
      </c>
    </row>
    <row r="544" spans="1:12" s="21" customFormat="1" ht="42.75" x14ac:dyDescent="0.25">
      <c r="A544" s="19">
        <v>5367</v>
      </c>
      <c r="B544" s="11" t="s">
        <v>42</v>
      </c>
      <c r="C544" s="11">
        <v>2</v>
      </c>
      <c r="D544" s="11" t="s">
        <v>122</v>
      </c>
      <c r="E544" s="20" t="s">
        <v>869</v>
      </c>
      <c r="F544" s="20" t="s">
        <v>873</v>
      </c>
      <c r="G544" s="11">
        <v>2</v>
      </c>
      <c r="H544" s="12">
        <v>42</v>
      </c>
      <c r="I544" s="12">
        <f>Tableau2[[#This Row],[Quantité]]*Tableau2[[#This Row],[Coût unitaire (Hors taxes)]]</f>
        <v>84</v>
      </c>
      <c r="J544" s="11">
        <v>8</v>
      </c>
      <c r="K544" s="11"/>
      <c r="L544" s="27" t="s">
        <v>59</v>
      </c>
    </row>
    <row r="545" spans="1:12" s="21" customFormat="1" ht="57" x14ac:dyDescent="0.25">
      <c r="A545" s="19">
        <v>5367</v>
      </c>
      <c r="B545" s="11" t="s">
        <v>42</v>
      </c>
      <c r="C545" s="11">
        <v>2</v>
      </c>
      <c r="D545" s="11" t="s">
        <v>122</v>
      </c>
      <c r="E545" s="20" t="s">
        <v>874</v>
      </c>
      <c r="F545" s="20" t="s">
        <v>875</v>
      </c>
      <c r="G545" s="11">
        <v>10</v>
      </c>
      <c r="H545" s="12">
        <v>185</v>
      </c>
      <c r="I545" s="12">
        <f>Tableau2[[#This Row],[Quantité]]*Tableau2[[#This Row],[Coût unitaire (Hors taxes)]]</f>
        <v>1850</v>
      </c>
      <c r="J545" s="11">
        <v>8</v>
      </c>
      <c r="K545" s="11">
        <v>14.22</v>
      </c>
      <c r="L545" s="27" t="s">
        <v>75</v>
      </c>
    </row>
    <row r="546" spans="1:12" s="21" customFormat="1" ht="57" x14ac:dyDescent="0.25">
      <c r="A546" s="19">
        <v>5367</v>
      </c>
      <c r="B546" s="11" t="s">
        <v>42</v>
      </c>
      <c r="C546" s="11">
        <v>2</v>
      </c>
      <c r="D546" s="11" t="s">
        <v>122</v>
      </c>
      <c r="E546" s="20" t="s">
        <v>874</v>
      </c>
      <c r="F546" s="20" t="s">
        <v>876</v>
      </c>
      <c r="G546" s="11">
        <v>10</v>
      </c>
      <c r="H546" s="12">
        <v>50</v>
      </c>
      <c r="I546" s="12">
        <f>Tableau2[[#This Row],[Quantité]]*Tableau2[[#This Row],[Coût unitaire (Hors taxes)]]</f>
        <v>500</v>
      </c>
      <c r="J546" s="11">
        <v>10</v>
      </c>
      <c r="K546" s="11">
        <v>14</v>
      </c>
      <c r="L546" s="27" t="s">
        <v>228</v>
      </c>
    </row>
    <row r="547" spans="1:12" s="21" customFormat="1" ht="57" x14ac:dyDescent="0.25">
      <c r="A547" s="19">
        <v>5367</v>
      </c>
      <c r="B547" s="11" t="s">
        <v>42</v>
      </c>
      <c r="C547" s="11">
        <v>2</v>
      </c>
      <c r="D547" s="11" t="s">
        <v>122</v>
      </c>
      <c r="E547" s="20" t="s">
        <v>874</v>
      </c>
      <c r="F547" s="20" t="s">
        <v>877</v>
      </c>
      <c r="G547" s="11">
        <v>10</v>
      </c>
      <c r="H547" s="12">
        <v>50</v>
      </c>
      <c r="I547" s="12">
        <f>Tableau2[[#This Row],[Quantité]]*Tableau2[[#This Row],[Coût unitaire (Hors taxes)]]</f>
        <v>500</v>
      </c>
      <c r="J547" s="11">
        <v>10</v>
      </c>
      <c r="K547" s="11">
        <v>14</v>
      </c>
      <c r="L547" s="27" t="s">
        <v>228</v>
      </c>
    </row>
    <row r="548" spans="1:12" s="21" customFormat="1" ht="57" x14ac:dyDescent="0.25">
      <c r="A548" s="19">
        <v>5367</v>
      </c>
      <c r="B548" s="11" t="s">
        <v>42</v>
      </c>
      <c r="C548" s="11">
        <v>2</v>
      </c>
      <c r="D548" s="11" t="s">
        <v>122</v>
      </c>
      <c r="E548" s="20" t="s">
        <v>878</v>
      </c>
      <c r="F548" s="20" t="s">
        <v>879</v>
      </c>
      <c r="G548" s="11">
        <v>3</v>
      </c>
      <c r="H548" s="12">
        <v>155</v>
      </c>
      <c r="I548" s="12">
        <f>Tableau2[[#This Row],[Quantité]]*Tableau2[[#This Row],[Coût unitaire (Hors taxes)]]</f>
        <v>465</v>
      </c>
      <c r="J548" s="11">
        <v>8</v>
      </c>
      <c r="K548" s="11">
        <v>22</v>
      </c>
      <c r="L548" s="27" t="s">
        <v>75</v>
      </c>
    </row>
    <row r="549" spans="1:12" s="21" customFormat="1" ht="42.75" x14ac:dyDescent="0.25">
      <c r="A549" s="19">
        <v>5367</v>
      </c>
      <c r="B549" s="11" t="s">
        <v>42</v>
      </c>
      <c r="C549" s="11">
        <v>2</v>
      </c>
      <c r="D549" s="11" t="s">
        <v>122</v>
      </c>
      <c r="E549" s="20" t="s">
        <v>878</v>
      </c>
      <c r="F549" s="20" t="s">
        <v>880</v>
      </c>
      <c r="G549" s="11">
        <v>2</v>
      </c>
      <c r="H549" s="12">
        <v>78</v>
      </c>
      <c r="I549" s="12">
        <f>Tableau2[[#This Row],[Quantité]]*Tableau2[[#This Row],[Coût unitaire (Hors taxes)]]</f>
        <v>156</v>
      </c>
      <c r="J549" s="11">
        <v>10</v>
      </c>
      <c r="K549" s="11">
        <v>14</v>
      </c>
      <c r="L549" s="27" t="s">
        <v>624</v>
      </c>
    </row>
    <row r="550" spans="1:12" s="21" customFormat="1" ht="42.75" x14ac:dyDescent="0.25">
      <c r="A550" s="19">
        <v>5367</v>
      </c>
      <c r="B550" s="11" t="s">
        <v>42</v>
      </c>
      <c r="C550" s="11">
        <v>2</v>
      </c>
      <c r="D550" s="11" t="s">
        <v>122</v>
      </c>
      <c r="E550" s="20" t="s">
        <v>878</v>
      </c>
      <c r="F550" s="20" t="s">
        <v>881</v>
      </c>
      <c r="G550" s="11">
        <v>6</v>
      </c>
      <c r="H550" s="12">
        <v>82</v>
      </c>
      <c r="I550" s="12">
        <f>Tableau2[[#This Row],[Quantité]]*Tableau2[[#This Row],[Coût unitaire (Hors taxes)]]</f>
        <v>492</v>
      </c>
      <c r="J550" s="11">
        <v>10</v>
      </c>
      <c r="K550" s="11">
        <v>10.24</v>
      </c>
      <c r="L550" s="27" t="s">
        <v>59</v>
      </c>
    </row>
    <row r="551" spans="1:12" s="21" customFormat="1" ht="42.75" x14ac:dyDescent="0.25">
      <c r="A551" s="19">
        <v>5367</v>
      </c>
      <c r="B551" s="11" t="s">
        <v>42</v>
      </c>
      <c r="C551" s="11">
        <v>2</v>
      </c>
      <c r="D551" s="11" t="s">
        <v>122</v>
      </c>
      <c r="E551" s="20" t="s">
        <v>882</v>
      </c>
      <c r="F551" s="20" t="s">
        <v>883</v>
      </c>
      <c r="G551" s="11">
        <v>1</v>
      </c>
      <c r="H551" s="12">
        <v>283</v>
      </c>
      <c r="I551" s="12">
        <f>Tableau2[[#This Row],[Quantité]]*Tableau2[[#This Row],[Coût unitaire (Hors taxes)]]</f>
        <v>283</v>
      </c>
      <c r="J551" s="11">
        <v>15</v>
      </c>
      <c r="K551" s="11">
        <v>4</v>
      </c>
      <c r="L551" s="27" t="s">
        <v>59</v>
      </c>
    </row>
    <row r="552" spans="1:12" s="21" customFormat="1" ht="42.75" x14ac:dyDescent="0.25">
      <c r="A552" s="19">
        <v>5367</v>
      </c>
      <c r="B552" s="11" t="s">
        <v>42</v>
      </c>
      <c r="C552" s="11">
        <v>2</v>
      </c>
      <c r="D552" s="11" t="s">
        <v>122</v>
      </c>
      <c r="E552" s="20" t="s">
        <v>884</v>
      </c>
      <c r="F552" s="20" t="s">
        <v>885</v>
      </c>
      <c r="G552" s="11">
        <v>2</v>
      </c>
      <c r="H552" s="12">
        <v>1</v>
      </c>
      <c r="I552" s="12">
        <f>Tableau2[[#This Row],[Quantité]]*Tableau2[[#This Row],[Coût unitaire (Hors taxes)]]</f>
        <v>2</v>
      </c>
      <c r="J552" s="11">
        <v>15</v>
      </c>
      <c r="K552" s="11">
        <v>8</v>
      </c>
      <c r="L552" s="27" t="s">
        <v>59</v>
      </c>
    </row>
    <row r="553" spans="1:12" s="21" customFormat="1" ht="42.75" x14ac:dyDescent="0.25">
      <c r="A553" s="19">
        <v>5367</v>
      </c>
      <c r="B553" s="11" t="s">
        <v>42</v>
      </c>
      <c r="C553" s="11">
        <v>2</v>
      </c>
      <c r="D553" s="11" t="s">
        <v>122</v>
      </c>
      <c r="E553" s="20" t="s">
        <v>886</v>
      </c>
      <c r="F553" s="20" t="s">
        <v>19</v>
      </c>
      <c r="G553" s="11">
        <v>3</v>
      </c>
      <c r="H553" s="12">
        <v>24</v>
      </c>
      <c r="I553" s="12">
        <f>Tableau2[[#This Row],[Quantité]]*Tableau2[[#This Row],[Coût unitaire (Hors taxes)]]</f>
        <v>72</v>
      </c>
      <c r="J553" s="11">
        <v>20</v>
      </c>
      <c r="K553" s="11"/>
      <c r="L553" s="27" t="s">
        <v>59</v>
      </c>
    </row>
    <row r="554" spans="1:12" s="21" customFormat="1" ht="42.75" x14ac:dyDescent="0.25">
      <c r="A554" s="19">
        <v>5367</v>
      </c>
      <c r="B554" s="11" t="s">
        <v>42</v>
      </c>
      <c r="C554" s="11">
        <v>2</v>
      </c>
      <c r="D554" s="11" t="s">
        <v>122</v>
      </c>
      <c r="E554" s="20" t="s">
        <v>887</v>
      </c>
      <c r="F554" s="20" t="s">
        <v>888</v>
      </c>
      <c r="G554" s="11">
        <v>6</v>
      </c>
      <c r="H554" s="12">
        <v>5</v>
      </c>
      <c r="I554" s="12">
        <f>Tableau2[[#This Row],[Quantité]]*Tableau2[[#This Row],[Coût unitaire (Hors taxes)]]</f>
        <v>30</v>
      </c>
      <c r="J554" s="11">
        <v>8</v>
      </c>
      <c r="K554" s="11"/>
      <c r="L554" s="27" t="s">
        <v>889</v>
      </c>
    </row>
    <row r="555" spans="1:12" s="21" customFormat="1" ht="71.25" x14ac:dyDescent="0.25">
      <c r="A555" s="19">
        <v>5367</v>
      </c>
      <c r="B555" s="11" t="s">
        <v>42</v>
      </c>
      <c r="C555" s="11">
        <v>2</v>
      </c>
      <c r="D555" s="11" t="s">
        <v>122</v>
      </c>
      <c r="E555" s="20" t="s">
        <v>890</v>
      </c>
      <c r="F555" s="20" t="s">
        <v>891</v>
      </c>
      <c r="G555" s="11">
        <v>1</v>
      </c>
      <c r="H555" s="12">
        <v>2500</v>
      </c>
      <c r="I555" s="12">
        <f>Tableau2[[#This Row],[Quantité]]*Tableau2[[#This Row],[Coût unitaire (Hors taxes)]]</f>
        <v>2500</v>
      </c>
      <c r="J555" s="11">
        <v>20</v>
      </c>
      <c r="K555" s="11" t="s">
        <v>892</v>
      </c>
      <c r="L555" s="27" t="s">
        <v>188</v>
      </c>
    </row>
    <row r="556" spans="1:12" s="21" customFormat="1" ht="42.75" x14ac:dyDescent="0.25">
      <c r="A556" s="19">
        <v>5367</v>
      </c>
      <c r="B556" s="11" t="s">
        <v>42</v>
      </c>
      <c r="C556" s="11">
        <v>2</v>
      </c>
      <c r="D556" s="11" t="s">
        <v>122</v>
      </c>
      <c r="E556" s="20" t="s">
        <v>890</v>
      </c>
      <c r="F556" s="20" t="s">
        <v>893</v>
      </c>
      <c r="G556" s="11">
        <v>3</v>
      </c>
      <c r="H556" s="12">
        <v>900</v>
      </c>
      <c r="I556" s="12">
        <f>Tableau2[[#This Row],[Quantité]]*Tableau2[[#This Row],[Coût unitaire (Hors taxes)]]</f>
        <v>2700</v>
      </c>
      <c r="J556" s="11">
        <v>6</v>
      </c>
      <c r="K556" s="11"/>
      <c r="L556" s="27" t="s">
        <v>894</v>
      </c>
    </row>
    <row r="557" spans="1:12" s="21" customFormat="1" ht="42.75" x14ac:dyDescent="0.25">
      <c r="A557" s="19">
        <v>5367</v>
      </c>
      <c r="B557" s="11" t="s">
        <v>42</v>
      </c>
      <c r="C557" s="11">
        <v>2</v>
      </c>
      <c r="D557" s="11" t="s">
        <v>122</v>
      </c>
      <c r="E557" s="20" t="s">
        <v>890</v>
      </c>
      <c r="F557" s="20" t="s">
        <v>895</v>
      </c>
      <c r="G557" s="11">
        <v>2</v>
      </c>
      <c r="H557" s="12">
        <v>900</v>
      </c>
      <c r="I557" s="12">
        <f>Tableau2[[#This Row],[Quantité]]*Tableau2[[#This Row],[Coût unitaire (Hors taxes)]]</f>
        <v>1800</v>
      </c>
      <c r="J557" s="11">
        <v>6</v>
      </c>
      <c r="K557" s="11"/>
      <c r="L557" s="27"/>
    </row>
    <row r="558" spans="1:12" s="21" customFormat="1" ht="85.5" x14ac:dyDescent="0.25">
      <c r="A558" s="19">
        <v>5367</v>
      </c>
      <c r="B558" s="11" t="s">
        <v>42</v>
      </c>
      <c r="C558" s="11">
        <v>2</v>
      </c>
      <c r="D558" s="11" t="s">
        <v>122</v>
      </c>
      <c r="E558" s="20" t="s">
        <v>896</v>
      </c>
      <c r="F558" s="20" t="s">
        <v>897</v>
      </c>
      <c r="G558" s="11">
        <v>3</v>
      </c>
      <c r="H558" s="12">
        <v>900</v>
      </c>
      <c r="I558" s="12">
        <f>Tableau2[[#This Row],[Quantité]]*Tableau2[[#This Row],[Coût unitaire (Hors taxes)]]</f>
        <v>2700</v>
      </c>
      <c r="J558" s="11">
        <v>15</v>
      </c>
      <c r="K558" s="11">
        <v>5</v>
      </c>
      <c r="L558" s="27" t="s">
        <v>87</v>
      </c>
    </row>
    <row r="559" spans="1:12" s="21" customFormat="1" ht="42.75" x14ac:dyDescent="0.25">
      <c r="A559" s="19">
        <v>5367</v>
      </c>
      <c r="B559" s="11" t="s">
        <v>42</v>
      </c>
      <c r="C559" s="11">
        <v>2</v>
      </c>
      <c r="D559" s="11" t="s">
        <v>122</v>
      </c>
      <c r="E559" s="20" t="s">
        <v>898</v>
      </c>
      <c r="F559" s="20" t="s">
        <v>899</v>
      </c>
      <c r="G559" s="11">
        <v>4</v>
      </c>
      <c r="H559" s="12">
        <v>90</v>
      </c>
      <c r="I559" s="12">
        <f>Tableau2[[#This Row],[Quantité]]*Tableau2[[#This Row],[Coût unitaire (Hors taxes)]]</f>
        <v>360</v>
      </c>
      <c r="J559" s="11">
        <v>20</v>
      </c>
      <c r="K559" s="11"/>
      <c r="L559" s="27" t="s">
        <v>175</v>
      </c>
    </row>
    <row r="560" spans="1:12" s="21" customFormat="1" ht="42.75" x14ac:dyDescent="0.25">
      <c r="A560" s="19">
        <v>5367</v>
      </c>
      <c r="B560" s="11" t="s">
        <v>42</v>
      </c>
      <c r="C560" s="11">
        <v>2</v>
      </c>
      <c r="D560" s="11" t="s">
        <v>122</v>
      </c>
      <c r="E560" s="20" t="s">
        <v>900</v>
      </c>
      <c r="F560" s="20" t="s">
        <v>901</v>
      </c>
      <c r="G560" s="11">
        <v>1</v>
      </c>
      <c r="H560" s="12">
        <v>659</v>
      </c>
      <c r="I560" s="12">
        <f>Tableau2[[#This Row],[Quantité]]*Tableau2[[#This Row],[Coût unitaire (Hors taxes)]]</f>
        <v>659</v>
      </c>
      <c r="J560" s="11">
        <v>25</v>
      </c>
      <c r="K560" s="11" t="s">
        <v>855</v>
      </c>
      <c r="L560" s="27" t="s">
        <v>37</v>
      </c>
    </row>
    <row r="561" spans="1:12" s="21" customFormat="1" ht="57" x14ac:dyDescent="0.25">
      <c r="A561" s="19">
        <v>5367</v>
      </c>
      <c r="B561" s="11" t="s">
        <v>42</v>
      </c>
      <c r="C561" s="11">
        <v>2</v>
      </c>
      <c r="D561" s="11" t="s">
        <v>122</v>
      </c>
      <c r="E561" s="20" t="s">
        <v>900</v>
      </c>
      <c r="F561" s="20" t="s">
        <v>902</v>
      </c>
      <c r="G561" s="11">
        <v>1</v>
      </c>
      <c r="H561" s="12">
        <v>4000</v>
      </c>
      <c r="I561" s="12">
        <f>Tableau2[[#This Row],[Quantité]]*Tableau2[[#This Row],[Coût unitaire (Hors taxes)]]</f>
        <v>4000</v>
      </c>
      <c r="J561" s="11">
        <v>25</v>
      </c>
      <c r="K561" s="11" t="s">
        <v>903</v>
      </c>
      <c r="L561" s="27" t="s">
        <v>37</v>
      </c>
    </row>
    <row r="562" spans="1:12" s="21" customFormat="1" ht="57" x14ac:dyDescent="0.25">
      <c r="A562" s="19">
        <v>5367</v>
      </c>
      <c r="B562" s="11" t="s">
        <v>42</v>
      </c>
      <c r="C562" s="11">
        <v>2</v>
      </c>
      <c r="D562" s="11" t="s">
        <v>122</v>
      </c>
      <c r="E562" s="20" t="s">
        <v>904</v>
      </c>
      <c r="F562" s="20" t="s">
        <v>905</v>
      </c>
      <c r="G562" s="11">
        <v>4</v>
      </c>
      <c r="H562" s="12">
        <v>26</v>
      </c>
      <c r="I562" s="12">
        <f>Tableau2[[#This Row],[Quantité]]*Tableau2[[#This Row],[Coût unitaire (Hors taxes)]]</f>
        <v>104</v>
      </c>
      <c r="J562" s="11">
        <v>5</v>
      </c>
      <c r="K562" s="11">
        <v>4.5</v>
      </c>
      <c r="L562" s="27" t="s">
        <v>681</v>
      </c>
    </row>
    <row r="563" spans="1:12" s="21" customFormat="1" ht="71.25" x14ac:dyDescent="0.25">
      <c r="A563" s="19">
        <v>5367</v>
      </c>
      <c r="B563" s="11" t="s">
        <v>42</v>
      </c>
      <c r="C563" s="11">
        <v>2</v>
      </c>
      <c r="D563" s="11" t="s">
        <v>122</v>
      </c>
      <c r="E563" s="20" t="s">
        <v>906</v>
      </c>
      <c r="F563" s="20" t="s">
        <v>907</v>
      </c>
      <c r="G563" s="11">
        <v>6</v>
      </c>
      <c r="H563" s="12">
        <v>25</v>
      </c>
      <c r="I563" s="12">
        <f>Tableau2[[#This Row],[Quantité]]*Tableau2[[#This Row],[Coût unitaire (Hors taxes)]]</f>
        <v>150</v>
      </c>
      <c r="J563" s="11">
        <v>8</v>
      </c>
      <c r="K563" s="11"/>
      <c r="L563" s="27" t="s">
        <v>178</v>
      </c>
    </row>
    <row r="564" spans="1:12" s="21" customFormat="1" ht="42.75" x14ac:dyDescent="0.25">
      <c r="A564" s="19">
        <v>5367</v>
      </c>
      <c r="B564" s="11" t="s">
        <v>42</v>
      </c>
      <c r="C564" s="11">
        <v>2</v>
      </c>
      <c r="D564" s="11" t="s">
        <v>122</v>
      </c>
      <c r="E564" s="20" t="s">
        <v>908</v>
      </c>
      <c r="F564" s="20" t="s">
        <v>909</v>
      </c>
      <c r="G564" s="11">
        <v>1</v>
      </c>
      <c r="H564" s="12">
        <v>24</v>
      </c>
      <c r="I564" s="12">
        <f>Tableau2[[#This Row],[Quantité]]*Tableau2[[#This Row],[Coût unitaire (Hors taxes)]]</f>
        <v>24</v>
      </c>
      <c r="J564" s="11">
        <v>10</v>
      </c>
      <c r="K564" s="11"/>
      <c r="L564" s="27" t="s">
        <v>59</v>
      </c>
    </row>
    <row r="565" spans="1:12" s="21" customFormat="1" ht="42.75" x14ac:dyDescent="0.25">
      <c r="A565" s="19">
        <v>5367</v>
      </c>
      <c r="B565" s="11" t="s">
        <v>42</v>
      </c>
      <c r="C565" s="11">
        <v>2</v>
      </c>
      <c r="D565" s="11" t="s">
        <v>122</v>
      </c>
      <c r="E565" s="20" t="s">
        <v>908</v>
      </c>
      <c r="F565" s="20" t="s">
        <v>910</v>
      </c>
      <c r="G565" s="11">
        <v>1</v>
      </c>
      <c r="H565" s="12">
        <v>118</v>
      </c>
      <c r="I565" s="12">
        <f>Tableau2[[#This Row],[Quantité]]*Tableau2[[#This Row],[Coût unitaire (Hors taxes)]]</f>
        <v>118</v>
      </c>
      <c r="J565" s="11">
        <v>20</v>
      </c>
      <c r="K565" s="11"/>
      <c r="L565" s="27" t="s">
        <v>59</v>
      </c>
    </row>
    <row r="566" spans="1:12" s="21" customFormat="1" ht="42.75" x14ac:dyDescent="0.25">
      <c r="A566" s="19">
        <v>5367</v>
      </c>
      <c r="B566" s="11" t="s">
        <v>42</v>
      </c>
      <c r="C566" s="11">
        <v>2</v>
      </c>
      <c r="D566" s="11" t="s">
        <v>122</v>
      </c>
      <c r="E566" s="20" t="s">
        <v>908</v>
      </c>
      <c r="F566" s="20" t="s">
        <v>911</v>
      </c>
      <c r="G566" s="11">
        <v>1</v>
      </c>
      <c r="H566" s="12">
        <v>90</v>
      </c>
      <c r="I566" s="12">
        <f>Tableau2[[#This Row],[Quantité]]*Tableau2[[#This Row],[Coût unitaire (Hors taxes)]]</f>
        <v>90</v>
      </c>
      <c r="J566" s="11">
        <v>20</v>
      </c>
      <c r="K566" s="11"/>
      <c r="L566" s="27" t="s">
        <v>59</v>
      </c>
    </row>
    <row r="567" spans="1:12" s="21" customFormat="1" ht="42.75" x14ac:dyDescent="0.25">
      <c r="A567" s="19">
        <v>5367</v>
      </c>
      <c r="B567" s="11" t="s">
        <v>42</v>
      </c>
      <c r="C567" s="11">
        <v>2</v>
      </c>
      <c r="D567" s="11" t="s">
        <v>122</v>
      </c>
      <c r="E567" s="20" t="s">
        <v>912</v>
      </c>
      <c r="F567" s="20" t="s">
        <v>913</v>
      </c>
      <c r="G567" s="11">
        <v>1</v>
      </c>
      <c r="H567" s="12">
        <v>15</v>
      </c>
      <c r="I567" s="12">
        <f>Tableau2[[#This Row],[Quantité]]*Tableau2[[#This Row],[Coût unitaire (Hors taxes)]]</f>
        <v>15</v>
      </c>
      <c r="J567" s="11">
        <v>20</v>
      </c>
      <c r="K567" s="11"/>
      <c r="L567" s="27" t="s">
        <v>59</v>
      </c>
    </row>
    <row r="568" spans="1:12" s="21" customFormat="1" ht="42.75" x14ac:dyDescent="0.25">
      <c r="A568" s="19">
        <v>5367</v>
      </c>
      <c r="B568" s="11" t="s">
        <v>42</v>
      </c>
      <c r="C568" s="11">
        <v>2</v>
      </c>
      <c r="D568" s="11" t="s">
        <v>122</v>
      </c>
      <c r="E568" s="20" t="s">
        <v>912</v>
      </c>
      <c r="F568" s="20" t="s">
        <v>914</v>
      </c>
      <c r="G568" s="11">
        <v>1</v>
      </c>
      <c r="H568" s="12">
        <v>17</v>
      </c>
      <c r="I568" s="12">
        <f>Tableau2[[#This Row],[Quantité]]*Tableau2[[#This Row],[Coût unitaire (Hors taxes)]]</f>
        <v>17</v>
      </c>
      <c r="J568" s="11">
        <v>20</v>
      </c>
      <c r="K568" s="11"/>
      <c r="L568" s="27" t="s">
        <v>59</v>
      </c>
    </row>
    <row r="569" spans="1:12" s="21" customFormat="1" ht="42.75" x14ac:dyDescent="0.25">
      <c r="A569" s="19">
        <v>5367</v>
      </c>
      <c r="B569" s="11" t="s">
        <v>42</v>
      </c>
      <c r="C569" s="11">
        <v>2</v>
      </c>
      <c r="D569" s="11" t="s">
        <v>122</v>
      </c>
      <c r="E569" s="20" t="s">
        <v>912</v>
      </c>
      <c r="F569" s="20" t="s">
        <v>915</v>
      </c>
      <c r="G569" s="11">
        <v>1</v>
      </c>
      <c r="H569" s="12">
        <v>11</v>
      </c>
      <c r="I569" s="12">
        <f>Tableau2[[#This Row],[Quantité]]*Tableau2[[#This Row],[Coût unitaire (Hors taxes)]]</f>
        <v>11</v>
      </c>
      <c r="J569" s="11">
        <v>20</v>
      </c>
      <c r="K569" s="11"/>
      <c r="L569" s="27" t="s">
        <v>59</v>
      </c>
    </row>
    <row r="570" spans="1:12" s="21" customFormat="1" ht="42.75" x14ac:dyDescent="0.25">
      <c r="A570" s="19">
        <v>5367</v>
      </c>
      <c r="B570" s="11" t="s">
        <v>42</v>
      </c>
      <c r="C570" s="11">
        <v>2</v>
      </c>
      <c r="D570" s="11" t="s">
        <v>122</v>
      </c>
      <c r="E570" s="20" t="s">
        <v>912</v>
      </c>
      <c r="F570" s="20" t="s">
        <v>916</v>
      </c>
      <c r="G570" s="11">
        <v>1</v>
      </c>
      <c r="H570" s="12">
        <v>14</v>
      </c>
      <c r="I570" s="12">
        <f>Tableau2[[#This Row],[Quantité]]*Tableau2[[#This Row],[Coût unitaire (Hors taxes)]]</f>
        <v>14</v>
      </c>
      <c r="J570" s="11">
        <v>20</v>
      </c>
      <c r="K570" s="11"/>
      <c r="L570" s="27" t="s">
        <v>59</v>
      </c>
    </row>
    <row r="571" spans="1:12" s="21" customFormat="1" ht="42.75" x14ac:dyDescent="0.25">
      <c r="A571" s="19">
        <v>5367</v>
      </c>
      <c r="B571" s="11" t="s">
        <v>42</v>
      </c>
      <c r="C571" s="11">
        <v>2</v>
      </c>
      <c r="D571" s="11" t="s">
        <v>122</v>
      </c>
      <c r="E571" s="20" t="s">
        <v>912</v>
      </c>
      <c r="F571" s="20" t="s">
        <v>917</v>
      </c>
      <c r="G571" s="11">
        <v>1</v>
      </c>
      <c r="H571" s="12">
        <v>8</v>
      </c>
      <c r="I571" s="12">
        <f>Tableau2[[#This Row],[Quantité]]*Tableau2[[#This Row],[Coût unitaire (Hors taxes)]]</f>
        <v>8</v>
      </c>
      <c r="J571" s="11">
        <v>20</v>
      </c>
      <c r="K571" s="11"/>
      <c r="L571" s="27" t="s">
        <v>59</v>
      </c>
    </row>
    <row r="572" spans="1:12" s="21" customFormat="1" ht="42.75" x14ac:dyDescent="0.25">
      <c r="A572" s="19">
        <v>5367</v>
      </c>
      <c r="B572" s="11" t="s">
        <v>42</v>
      </c>
      <c r="C572" s="11">
        <v>2</v>
      </c>
      <c r="D572" s="11" t="s">
        <v>122</v>
      </c>
      <c r="E572" s="20" t="s">
        <v>918</v>
      </c>
      <c r="F572" s="20" t="s">
        <v>919</v>
      </c>
      <c r="G572" s="11">
        <v>2</v>
      </c>
      <c r="H572" s="12">
        <v>99</v>
      </c>
      <c r="I572" s="12">
        <f>Tableau2[[#This Row],[Quantité]]*Tableau2[[#This Row],[Coût unitaire (Hors taxes)]]</f>
        <v>198</v>
      </c>
      <c r="J572" s="11">
        <v>12</v>
      </c>
      <c r="K572" s="11"/>
      <c r="L572" s="27" t="s">
        <v>59</v>
      </c>
    </row>
    <row r="573" spans="1:12" s="21" customFormat="1" ht="42.75" x14ac:dyDescent="0.25">
      <c r="A573" s="19">
        <v>5367</v>
      </c>
      <c r="B573" s="11" t="s">
        <v>42</v>
      </c>
      <c r="C573" s="11">
        <v>2</v>
      </c>
      <c r="D573" s="11" t="s">
        <v>122</v>
      </c>
      <c r="E573" s="20" t="s">
        <v>920</v>
      </c>
      <c r="F573" s="20" t="s">
        <v>921</v>
      </c>
      <c r="G573" s="11">
        <v>1</v>
      </c>
      <c r="H573" s="12">
        <v>1755</v>
      </c>
      <c r="I573" s="12">
        <f>Tableau2[[#This Row],[Quantité]]*Tableau2[[#This Row],[Coût unitaire (Hors taxes)]]</f>
        <v>1755</v>
      </c>
      <c r="J573" s="11">
        <v>10</v>
      </c>
      <c r="K573" s="11">
        <v>11</v>
      </c>
      <c r="L573" s="27" t="s">
        <v>59</v>
      </c>
    </row>
    <row r="574" spans="1:12" s="21" customFormat="1" ht="42.75" x14ac:dyDescent="0.25">
      <c r="A574" s="19">
        <v>5367</v>
      </c>
      <c r="B574" s="11" t="s">
        <v>42</v>
      </c>
      <c r="C574" s="11">
        <v>2</v>
      </c>
      <c r="D574" s="11" t="s">
        <v>122</v>
      </c>
      <c r="E574" s="20" t="s">
        <v>920</v>
      </c>
      <c r="F574" s="20" t="s">
        <v>922</v>
      </c>
      <c r="G574" s="11">
        <v>2</v>
      </c>
      <c r="H574" s="12">
        <v>648</v>
      </c>
      <c r="I574" s="12">
        <f>Tableau2[[#This Row],[Quantité]]*Tableau2[[#This Row],[Coût unitaire (Hors taxes)]]</f>
        <v>1296</v>
      </c>
      <c r="J574" s="11">
        <v>10</v>
      </c>
      <c r="K574" s="11">
        <v>11</v>
      </c>
      <c r="L574" s="27" t="s">
        <v>59</v>
      </c>
    </row>
    <row r="575" spans="1:12" s="21" customFormat="1" ht="42.75" x14ac:dyDescent="0.25">
      <c r="A575" s="19">
        <v>5367</v>
      </c>
      <c r="B575" s="11" t="s">
        <v>42</v>
      </c>
      <c r="C575" s="11">
        <v>2</v>
      </c>
      <c r="D575" s="11" t="s">
        <v>122</v>
      </c>
      <c r="E575" s="20" t="s">
        <v>920</v>
      </c>
      <c r="F575" s="20" t="s">
        <v>923</v>
      </c>
      <c r="G575" s="11">
        <v>1</v>
      </c>
      <c r="H575" s="12">
        <v>591</v>
      </c>
      <c r="I575" s="12">
        <f>Tableau2[[#This Row],[Quantité]]*Tableau2[[#This Row],[Coût unitaire (Hors taxes)]]</f>
        <v>591</v>
      </c>
      <c r="J575" s="11">
        <v>10</v>
      </c>
      <c r="K575" s="11">
        <v>11</v>
      </c>
      <c r="L575" s="27" t="s">
        <v>59</v>
      </c>
    </row>
    <row r="576" spans="1:12" s="21" customFormat="1" ht="57" x14ac:dyDescent="0.25">
      <c r="A576" s="19">
        <v>5367</v>
      </c>
      <c r="B576" s="11" t="s">
        <v>42</v>
      </c>
      <c r="C576" s="11">
        <v>2</v>
      </c>
      <c r="D576" s="11" t="s">
        <v>122</v>
      </c>
      <c r="E576" s="20" t="s">
        <v>920</v>
      </c>
      <c r="F576" s="20" t="s">
        <v>924</v>
      </c>
      <c r="G576" s="11">
        <v>1</v>
      </c>
      <c r="H576" s="12">
        <v>544</v>
      </c>
      <c r="I576" s="12">
        <f>Tableau2[[#This Row],[Quantité]]*Tableau2[[#This Row],[Coût unitaire (Hors taxes)]]</f>
        <v>544</v>
      </c>
      <c r="J576" s="11">
        <v>10</v>
      </c>
      <c r="K576" s="11">
        <v>11</v>
      </c>
      <c r="L576" s="27" t="s">
        <v>59</v>
      </c>
    </row>
    <row r="577" spans="1:12" s="21" customFormat="1" ht="42.75" x14ac:dyDescent="0.25">
      <c r="A577" s="19">
        <v>5367</v>
      </c>
      <c r="B577" s="11" t="s">
        <v>42</v>
      </c>
      <c r="C577" s="11">
        <v>2</v>
      </c>
      <c r="D577" s="11" t="s">
        <v>122</v>
      </c>
      <c r="E577" s="20" t="s">
        <v>925</v>
      </c>
      <c r="F577" s="20" t="s">
        <v>926</v>
      </c>
      <c r="G577" s="11">
        <v>6</v>
      </c>
      <c r="H577" s="12">
        <v>15</v>
      </c>
      <c r="I577" s="12">
        <f>Tableau2[[#This Row],[Quantité]]*Tableau2[[#This Row],[Coût unitaire (Hors taxes)]]</f>
        <v>90</v>
      </c>
      <c r="J577" s="11">
        <v>5</v>
      </c>
      <c r="K577" s="11" t="s">
        <v>927</v>
      </c>
      <c r="L577" s="27" t="s">
        <v>211</v>
      </c>
    </row>
    <row r="578" spans="1:12" s="21" customFormat="1" ht="71.25" x14ac:dyDescent="0.25">
      <c r="A578" s="19">
        <v>5367</v>
      </c>
      <c r="B578" s="11" t="s">
        <v>42</v>
      </c>
      <c r="C578" s="11">
        <v>2</v>
      </c>
      <c r="D578" s="11" t="s">
        <v>122</v>
      </c>
      <c r="E578" s="20" t="s">
        <v>928</v>
      </c>
      <c r="F578" s="20" t="s">
        <v>929</v>
      </c>
      <c r="G578" s="11">
        <v>1</v>
      </c>
      <c r="H578" s="12">
        <v>475</v>
      </c>
      <c r="I578" s="12">
        <f>Tableau2[[#This Row],[Quantité]]*Tableau2[[#This Row],[Coût unitaire (Hors taxes)]]</f>
        <v>475</v>
      </c>
      <c r="J578" s="11">
        <v>20</v>
      </c>
      <c r="K578" s="11" t="s">
        <v>930</v>
      </c>
      <c r="L578" s="27" t="s">
        <v>37</v>
      </c>
    </row>
    <row r="579" spans="1:12" s="21" customFormat="1" ht="42.75" x14ac:dyDescent="0.25">
      <c r="A579" s="19">
        <v>5367</v>
      </c>
      <c r="B579" s="11" t="s">
        <v>42</v>
      </c>
      <c r="C579" s="11">
        <v>2</v>
      </c>
      <c r="D579" s="11" t="s">
        <v>122</v>
      </c>
      <c r="E579" s="20" t="s">
        <v>931</v>
      </c>
      <c r="F579" s="20" t="s">
        <v>932</v>
      </c>
      <c r="G579" s="11">
        <v>4</v>
      </c>
      <c r="H579" s="12">
        <v>66</v>
      </c>
      <c r="I579" s="12">
        <f>Tableau2[[#This Row],[Quantité]]*Tableau2[[#This Row],[Coût unitaire (Hors taxes)]]</f>
        <v>264</v>
      </c>
      <c r="J579" s="11">
        <v>10</v>
      </c>
      <c r="K579" s="11">
        <v>11.25</v>
      </c>
      <c r="L579" s="27" t="s">
        <v>155</v>
      </c>
    </row>
    <row r="580" spans="1:12" s="21" customFormat="1" ht="42.75" x14ac:dyDescent="0.25">
      <c r="A580" s="19">
        <v>5367</v>
      </c>
      <c r="B580" s="11" t="s">
        <v>42</v>
      </c>
      <c r="C580" s="11">
        <v>2</v>
      </c>
      <c r="D580" s="11" t="s">
        <v>122</v>
      </c>
      <c r="E580" s="20" t="s">
        <v>933</v>
      </c>
      <c r="F580" s="20" t="s">
        <v>934</v>
      </c>
      <c r="G580" s="11">
        <v>2</v>
      </c>
      <c r="H580" s="12">
        <v>50</v>
      </c>
      <c r="I580" s="12">
        <f>Tableau2[[#This Row],[Quantité]]*Tableau2[[#This Row],[Coût unitaire (Hors taxes)]]</f>
        <v>100</v>
      </c>
      <c r="J580" s="11">
        <v>20</v>
      </c>
      <c r="K580" s="11">
        <v>15</v>
      </c>
      <c r="L580" s="27" t="s">
        <v>211</v>
      </c>
    </row>
    <row r="581" spans="1:12" s="21" customFormat="1" ht="57" customHeight="1" x14ac:dyDescent="0.25">
      <c r="A581" s="19">
        <v>5367</v>
      </c>
      <c r="B581" s="11" t="s">
        <v>42</v>
      </c>
      <c r="C581" s="11">
        <v>2</v>
      </c>
      <c r="D581" s="11" t="s">
        <v>122</v>
      </c>
      <c r="E581" s="20" t="s">
        <v>933</v>
      </c>
      <c r="F581" s="20" t="s">
        <v>935</v>
      </c>
      <c r="G581" s="11">
        <v>1</v>
      </c>
      <c r="H581" s="12">
        <v>78</v>
      </c>
      <c r="I581" s="12">
        <f>Tableau2[[#This Row],[Quantité]]*Tableau2[[#This Row],[Coût unitaire (Hors taxes)]]</f>
        <v>78</v>
      </c>
      <c r="J581" s="11">
        <v>20</v>
      </c>
      <c r="K581" s="11">
        <v>4</v>
      </c>
      <c r="L581" s="27" t="s">
        <v>59</v>
      </c>
    </row>
    <row r="582" spans="1:12" s="21" customFormat="1" ht="42.75" x14ac:dyDescent="0.25">
      <c r="A582" s="19">
        <v>5367</v>
      </c>
      <c r="B582" s="11" t="s">
        <v>42</v>
      </c>
      <c r="C582" s="11">
        <v>2</v>
      </c>
      <c r="D582" s="11" t="s">
        <v>122</v>
      </c>
      <c r="E582" s="20" t="s">
        <v>933</v>
      </c>
      <c r="F582" s="20" t="s">
        <v>936</v>
      </c>
      <c r="G582" s="11">
        <v>1</v>
      </c>
      <c r="H582" s="12">
        <v>117</v>
      </c>
      <c r="I582" s="12">
        <f>Tableau2[[#This Row],[Quantité]]*Tableau2[[#This Row],[Coût unitaire (Hors taxes)]]</f>
        <v>117</v>
      </c>
      <c r="J582" s="11">
        <v>20</v>
      </c>
      <c r="K582" s="11">
        <v>4</v>
      </c>
      <c r="L582" s="27" t="s">
        <v>59</v>
      </c>
    </row>
    <row r="583" spans="1:12" s="21" customFormat="1" ht="42.75" x14ac:dyDescent="0.25">
      <c r="A583" s="19">
        <v>5367</v>
      </c>
      <c r="B583" s="11" t="s">
        <v>42</v>
      </c>
      <c r="C583" s="11">
        <v>2</v>
      </c>
      <c r="D583" s="11" t="s">
        <v>122</v>
      </c>
      <c r="E583" s="20" t="s">
        <v>937</v>
      </c>
      <c r="F583" s="20" t="s">
        <v>938</v>
      </c>
      <c r="G583" s="11">
        <v>20</v>
      </c>
      <c r="H583" s="12">
        <v>10</v>
      </c>
      <c r="I583" s="12">
        <f>Tableau2[[#This Row],[Quantité]]*Tableau2[[#This Row],[Coût unitaire (Hors taxes)]]</f>
        <v>200</v>
      </c>
      <c r="J583" s="11">
        <v>5</v>
      </c>
      <c r="K583" s="11"/>
      <c r="L583" s="27" t="s">
        <v>38</v>
      </c>
    </row>
    <row r="584" spans="1:12" s="21" customFormat="1" ht="42.75" x14ac:dyDescent="0.25">
      <c r="A584" s="19">
        <v>5367</v>
      </c>
      <c r="B584" s="11" t="s">
        <v>42</v>
      </c>
      <c r="C584" s="11">
        <v>2</v>
      </c>
      <c r="D584" s="11" t="s">
        <v>122</v>
      </c>
      <c r="E584" s="20" t="s">
        <v>937</v>
      </c>
      <c r="F584" s="20" t="s">
        <v>939</v>
      </c>
      <c r="G584" s="11">
        <v>2</v>
      </c>
      <c r="H584" s="12">
        <v>15</v>
      </c>
      <c r="I584" s="12">
        <f>Tableau2[[#This Row],[Quantité]]*Tableau2[[#This Row],[Coût unitaire (Hors taxes)]]</f>
        <v>30</v>
      </c>
      <c r="J584" s="11">
        <v>15</v>
      </c>
      <c r="K584" s="11">
        <v>4</v>
      </c>
      <c r="L584" s="27" t="s">
        <v>59</v>
      </c>
    </row>
    <row r="585" spans="1:12" s="21" customFormat="1" ht="71.25" x14ac:dyDescent="0.25">
      <c r="A585" s="19">
        <v>5367</v>
      </c>
      <c r="B585" s="11" t="s">
        <v>42</v>
      </c>
      <c r="C585" s="11">
        <v>2</v>
      </c>
      <c r="D585" s="11" t="s">
        <v>122</v>
      </c>
      <c r="E585" s="20" t="s">
        <v>940</v>
      </c>
      <c r="F585" s="20" t="s">
        <v>941</v>
      </c>
      <c r="G585" s="11">
        <v>4</v>
      </c>
      <c r="H585" s="12">
        <v>380</v>
      </c>
      <c r="I585" s="12">
        <f>Tableau2[[#This Row],[Quantité]]*Tableau2[[#This Row],[Coût unitaire (Hors taxes)]]</f>
        <v>1520</v>
      </c>
      <c r="J585" s="11">
        <v>15</v>
      </c>
      <c r="K585" s="11"/>
      <c r="L585" s="27" t="s">
        <v>37</v>
      </c>
    </row>
    <row r="586" spans="1:12" s="21" customFormat="1" ht="42.75" x14ac:dyDescent="0.25">
      <c r="A586" s="19">
        <v>5367</v>
      </c>
      <c r="B586" s="11" t="s">
        <v>42</v>
      </c>
      <c r="C586" s="11">
        <v>2</v>
      </c>
      <c r="D586" s="11" t="s">
        <v>122</v>
      </c>
      <c r="E586" s="20" t="s">
        <v>940</v>
      </c>
      <c r="F586" s="20" t="s">
        <v>942</v>
      </c>
      <c r="G586" s="11">
        <v>2</v>
      </c>
      <c r="H586" s="12">
        <v>79</v>
      </c>
      <c r="I586" s="12">
        <f>Tableau2[[#This Row],[Quantité]]*Tableau2[[#This Row],[Coût unitaire (Hors taxes)]]</f>
        <v>158</v>
      </c>
      <c r="J586" s="11">
        <v>8</v>
      </c>
      <c r="K586" s="11">
        <v>8</v>
      </c>
      <c r="L586" s="27" t="s">
        <v>65</v>
      </c>
    </row>
    <row r="587" spans="1:12" s="21" customFormat="1" ht="42.75" x14ac:dyDescent="0.25">
      <c r="A587" s="19">
        <v>5367</v>
      </c>
      <c r="B587" s="11" t="s">
        <v>42</v>
      </c>
      <c r="C587" s="11">
        <v>2</v>
      </c>
      <c r="D587" s="11" t="s">
        <v>122</v>
      </c>
      <c r="E587" s="20" t="s">
        <v>943</v>
      </c>
      <c r="F587" s="20" t="s">
        <v>944</v>
      </c>
      <c r="G587" s="11">
        <v>1</v>
      </c>
      <c r="H587" s="12">
        <v>16</v>
      </c>
      <c r="I587" s="12">
        <f>Tableau2[[#This Row],[Quantité]]*Tableau2[[#This Row],[Coût unitaire (Hors taxes)]]</f>
        <v>16</v>
      </c>
      <c r="J587" s="11">
        <v>10</v>
      </c>
      <c r="K587" s="11">
        <v>8</v>
      </c>
      <c r="L587" s="27" t="s">
        <v>188</v>
      </c>
    </row>
    <row r="588" spans="1:12" s="21" customFormat="1" ht="42.75" x14ac:dyDescent="0.25">
      <c r="A588" s="19">
        <v>5367</v>
      </c>
      <c r="B588" s="11" t="s">
        <v>42</v>
      </c>
      <c r="C588" s="11">
        <v>2</v>
      </c>
      <c r="D588" s="11" t="s">
        <v>122</v>
      </c>
      <c r="E588" s="20" t="s">
        <v>943</v>
      </c>
      <c r="F588" s="20" t="s">
        <v>945</v>
      </c>
      <c r="G588" s="11">
        <v>2</v>
      </c>
      <c r="H588" s="12">
        <v>4</v>
      </c>
      <c r="I588" s="12">
        <f>Tableau2[[#This Row],[Quantité]]*Tableau2[[#This Row],[Coût unitaire (Hors taxes)]]</f>
        <v>8</v>
      </c>
      <c r="J588" s="11">
        <v>8</v>
      </c>
      <c r="K588" s="11">
        <v>8</v>
      </c>
      <c r="L588" s="27" t="s">
        <v>188</v>
      </c>
    </row>
    <row r="589" spans="1:12" s="21" customFormat="1" ht="42.75" x14ac:dyDescent="0.25">
      <c r="A589" s="19">
        <v>5367</v>
      </c>
      <c r="B589" s="11" t="s">
        <v>42</v>
      </c>
      <c r="C589" s="11">
        <v>2</v>
      </c>
      <c r="D589" s="11" t="s">
        <v>122</v>
      </c>
      <c r="E589" s="20" t="s">
        <v>946</v>
      </c>
      <c r="F589" s="20" t="s">
        <v>947</v>
      </c>
      <c r="G589" s="11">
        <v>1</v>
      </c>
      <c r="H589" s="12">
        <v>315</v>
      </c>
      <c r="I589" s="12">
        <f>Tableau2[[#This Row],[Quantité]]*Tableau2[[#This Row],[Coût unitaire (Hors taxes)]]</f>
        <v>315</v>
      </c>
      <c r="J589" s="11">
        <v>20</v>
      </c>
      <c r="K589" s="11"/>
      <c r="L589" s="27" t="s">
        <v>125</v>
      </c>
    </row>
    <row r="590" spans="1:12" s="21" customFormat="1" ht="42.75" x14ac:dyDescent="0.25">
      <c r="A590" s="19">
        <v>5367</v>
      </c>
      <c r="B590" s="11" t="s">
        <v>42</v>
      </c>
      <c r="C590" s="11">
        <v>2</v>
      </c>
      <c r="D590" s="11" t="s">
        <v>122</v>
      </c>
      <c r="E590" s="20" t="s">
        <v>948</v>
      </c>
      <c r="F590" s="20" t="s">
        <v>949</v>
      </c>
      <c r="G590" s="11">
        <v>1</v>
      </c>
      <c r="H590" s="12">
        <v>569</v>
      </c>
      <c r="I590" s="12">
        <f>Tableau2[[#This Row],[Quantité]]*Tableau2[[#This Row],[Coût unitaire (Hors taxes)]]</f>
        <v>569</v>
      </c>
      <c r="J590" s="11">
        <v>10</v>
      </c>
      <c r="K590" s="11"/>
      <c r="L590" s="27" t="s">
        <v>155</v>
      </c>
    </row>
    <row r="591" spans="1:12" s="21" customFormat="1" ht="42.75" x14ac:dyDescent="0.25">
      <c r="A591" s="19">
        <v>5367</v>
      </c>
      <c r="B591" s="11" t="s">
        <v>42</v>
      </c>
      <c r="C591" s="11">
        <v>2</v>
      </c>
      <c r="D591" s="11" t="s">
        <v>122</v>
      </c>
      <c r="E591" s="20" t="s">
        <v>948</v>
      </c>
      <c r="F591" s="20" t="s">
        <v>950</v>
      </c>
      <c r="G591" s="11">
        <v>2</v>
      </c>
      <c r="H591" s="12">
        <v>95</v>
      </c>
      <c r="I591" s="12">
        <f>Tableau2[[#This Row],[Quantité]]*Tableau2[[#This Row],[Coût unitaire (Hors taxes)]]</f>
        <v>190</v>
      </c>
      <c r="J591" s="11">
        <v>20</v>
      </c>
      <c r="K591" s="11">
        <v>13</v>
      </c>
      <c r="L591" s="27" t="s">
        <v>37</v>
      </c>
    </row>
    <row r="592" spans="1:12" s="21" customFormat="1" ht="42.75" x14ac:dyDescent="0.25">
      <c r="A592" s="19">
        <v>5367</v>
      </c>
      <c r="B592" s="11" t="s">
        <v>42</v>
      </c>
      <c r="C592" s="11">
        <v>2</v>
      </c>
      <c r="D592" s="11" t="s">
        <v>122</v>
      </c>
      <c r="E592" s="20" t="s">
        <v>951</v>
      </c>
      <c r="F592" s="20" t="s">
        <v>952</v>
      </c>
      <c r="G592" s="11">
        <v>2</v>
      </c>
      <c r="H592" s="12">
        <v>28</v>
      </c>
      <c r="I592" s="12">
        <f>Tableau2[[#This Row],[Quantité]]*Tableau2[[#This Row],[Coût unitaire (Hors taxes)]]</f>
        <v>56</v>
      </c>
      <c r="J592" s="11">
        <v>8</v>
      </c>
      <c r="K592" s="11">
        <v>11.12</v>
      </c>
      <c r="L592" s="27" t="s">
        <v>59</v>
      </c>
    </row>
    <row r="593" spans="1:12" s="21" customFormat="1" ht="42.75" x14ac:dyDescent="0.25">
      <c r="A593" s="19">
        <v>5367</v>
      </c>
      <c r="B593" s="11" t="s">
        <v>42</v>
      </c>
      <c r="C593" s="11">
        <v>2</v>
      </c>
      <c r="D593" s="11" t="s">
        <v>122</v>
      </c>
      <c r="E593" s="20" t="s">
        <v>951</v>
      </c>
      <c r="F593" s="20" t="s">
        <v>953</v>
      </c>
      <c r="G593" s="11">
        <v>4</v>
      </c>
      <c r="H593" s="12">
        <v>5</v>
      </c>
      <c r="I593" s="12">
        <f>Tableau2[[#This Row],[Quantité]]*Tableau2[[#This Row],[Coût unitaire (Hors taxes)]]</f>
        <v>20</v>
      </c>
      <c r="J593" s="11">
        <v>8</v>
      </c>
      <c r="K593" s="11">
        <v>11</v>
      </c>
      <c r="L593" s="27" t="s">
        <v>59</v>
      </c>
    </row>
    <row r="594" spans="1:12" s="21" customFormat="1" ht="42.75" x14ac:dyDescent="0.25">
      <c r="A594" s="19">
        <v>5367</v>
      </c>
      <c r="B594" s="11" t="s">
        <v>42</v>
      </c>
      <c r="C594" s="11">
        <v>2</v>
      </c>
      <c r="D594" s="11" t="s">
        <v>122</v>
      </c>
      <c r="E594" s="20" t="s">
        <v>954</v>
      </c>
      <c r="F594" s="20" t="s">
        <v>955</v>
      </c>
      <c r="G594" s="11">
        <v>4</v>
      </c>
      <c r="H594" s="12">
        <v>26</v>
      </c>
      <c r="I594" s="12">
        <f>Tableau2[[#This Row],[Quantité]]*Tableau2[[#This Row],[Coût unitaire (Hors taxes)]]</f>
        <v>104</v>
      </c>
      <c r="J594" s="11">
        <v>8</v>
      </c>
      <c r="K594" s="11">
        <v>11</v>
      </c>
      <c r="L594" s="27" t="s">
        <v>59</v>
      </c>
    </row>
    <row r="595" spans="1:12" s="21" customFormat="1" ht="42.75" x14ac:dyDescent="0.25">
      <c r="A595" s="19">
        <v>5367</v>
      </c>
      <c r="B595" s="11" t="s">
        <v>42</v>
      </c>
      <c r="C595" s="11">
        <v>2</v>
      </c>
      <c r="D595" s="11" t="s">
        <v>122</v>
      </c>
      <c r="E595" s="20" t="s">
        <v>956</v>
      </c>
      <c r="F595" s="20" t="s">
        <v>957</v>
      </c>
      <c r="G595" s="11">
        <v>1</v>
      </c>
      <c r="H595" s="12">
        <v>19</v>
      </c>
      <c r="I595" s="12">
        <f>Tableau2[[#This Row],[Quantité]]*Tableau2[[#This Row],[Coût unitaire (Hors taxes)]]</f>
        <v>19</v>
      </c>
      <c r="J595" s="11">
        <v>5</v>
      </c>
      <c r="K595" s="11">
        <v>4</v>
      </c>
      <c r="L595" s="27" t="s">
        <v>59</v>
      </c>
    </row>
    <row r="596" spans="1:12" s="21" customFormat="1" ht="42.75" x14ac:dyDescent="0.25">
      <c r="A596" s="19">
        <v>5367</v>
      </c>
      <c r="B596" s="11" t="s">
        <v>42</v>
      </c>
      <c r="C596" s="11">
        <v>2</v>
      </c>
      <c r="D596" s="11" t="s">
        <v>122</v>
      </c>
      <c r="E596" s="20" t="s">
        <v>956</v>
      </c>
      <c r="F596" s="20" t="s">
        <v>958</v>
      </c>
      <c r="G596" s="11">
        <v>4</v>
      </c>
      <c r="H596" s="12">
        <v>7</v>
      </c>
      <c r="I596" s="12">
        <f>Tableau2[[#This Row],[Quantité]]*Tableau2[[#This Row],[Coût unitaire (Hors taxes)]]</f>
        <v>28</v>
      </c>
      <c r="J596" s="11">
        <v>8</v>
      </c>
      <c r="K596" s="11">
        <v>4</v>
      </c>
      <c r="L596" s="27" t="s">
        <v>59</v>
      </c>
    </row>
    <row r="597" spans="1:12" s="21" customFormat="1" ht="42.75" x14ac:dyDescent="0.25">
      <c r="A597" s="19">
        <v>5367</v>
      </c>
      <c r="B597" s="11" t="s">
        <v>42</v>
      </c>
      <c r="C597" s="11">
        <v>2</v>
      </c>
      <c r="D597" s="11" t="s">
        <v>122</v>
      </c>
      <c r="E597" s="20" t="s">
        <v>959</v>
      </c>
      <c r="F597" s="20" t="s">
        <v>960</v>
      </c>
      <c r="G597" s="11">
        <v>3</v>
      </c>
      <c r="H597" s="12">
        <v>15</v>
      </c>
      <c r="I597" s="12">
        <f>Tableau2[[#This Row],[Quantité]]*Tableau2[[#This Row],[Coût unitaire (Hors taxes)]]</f>
        <v>45</v>
      </c>
      <c r="J597" s="11">
        <v>5</v>
      </c>
      <c r="K597" s="11"/>
      <c r="L597" s="27" t="s">
        <v>681</v>
      </c>
    </row>
    <row r="598" spans="1:12" s="21" customFormat="1" ht="57" x14ac:dyDescent="0.25">
      <c r="A598" s="19">
        <v>5367</v>
      </c>
      <c r="B598" s="11" t="s">
        <v>42</v>
      </c>
      <c r="C598" s="11">
        <v>2</v>
      </c>
      <c r="D598" s="11" t="s">
        <v>122</v>
      </c>
      <c r="E598" s="20" t="s">
        <v>961</v>
      </c>
      <c r="F598" s="20" t="s">
        <v>962</v>
      </c>
      <c r="G598" s="11">
        <v>1</v>
      </c>
      <c r="H598" s="12">
        <v>410</v>
      </c>
      <c r="I598" s="12">
        <f>Tableau2[[#This Row],[Quantité]]*Tableau2[[#This Row],[Coût unitaire (Hors taxes)]]</f>
        <v>410</v>
      </c>
      <c r="J598" s="11">
        <v>15</v>
      </c>
      <c r="K598" s="11">
        <v>4.5</v>
      </c>
      <c r="L598" s="27" t="s">
        <v>87</v>
      </c>
    </row>
    <row r="599" spans="1:12" s="21" customFormat="1" ht="42.75" x14ac:dyDescent="0.25">
      <c r="A599" s="19">
        <v>5367</v>
      </c>
      <c r="B599" s="11" t="s">
        <v>42</v>
      </c>
      <c r="C599" s="11">
        <v>2</v>
      </c>
      <c r="D599" s="11" t="s">
        <v>122</v>
      </c>
      <c r="E599" s="20" t="s">
        <v>961</v>
      </c>
      <c r="F599" s="20" t="s">
        <v>963</v>
      </c>
      <c r="G599" s="11">
        <v>1</v>
      </c>
      <c r="H599" s="12">
        <v>219</v>
      </c>
      <c r="I599" s="12">
        <f>Tableau2[[#This Row],[Quantité]]*Tableau2[[#This Row],[Coût unitaire (Hors taxes)]]</f>
        <v>219</v>
      </c>
      <c r="J599" s="11">
        <v>15</v>
      </c>
      <c r="K599" s="11">
        <v>4.5</v>
      </c>
      <c r="L599" s="27" t="s">
        <v>155</v>
      </c>
    </row>
    <row r="600" spans="1:12" s="21" customFormat="1" ht="42.75" x14ac:dyDescent="0.25">
      <c r="A600" s="19">
        <v>5367</v>
      </c>
      <c r="B600" s="11" t="s">
        <v>42</v>
      </c>
      <c r="C600" s="11">
        <v>2</v>
      </c>
      <c r="D600" s="11" t="s">
        <v>122</v>
      </c>
      <c r="E600" s="20" t="s">
        <v>964</v>
      </c>
      <c r="F600" s="20" t="s">
        <v>965</v>
      </c>
      <c r="G600" s="11">
        <v>2</v>
      </c>
      <c r="H600" s="12">
        <v>1479.95</v>
      </c>
      <c r="I600" s="12">
        <f>Tableau2[[#This Row],[Quantité]]*Tableau2[[#This Row],[Coût unitaire (Hors taxes)]]</f>
        <v>2959.9</v>
      </c>
      <c r="J600" s="11">
        <v>8</v>
      </c>
      <c r="K600" s="11" t="s">
        <v>966</v>
      </c>
      <c r="L600" s="27"/>
    </row>
    <row r="601" spans="1:12" s="21" customFormat="1" ht="42.75" x14ac:dyDescent="0.25">
      <c r="A601" s="19">
        <v>5367</v>
      </c>
      <c r="B601" s="11" t="s">
        <v>42</v>
      </c>
      <c r="C601" s="11">
        <v>2</v>
      </c>
      <c r="D601" s="11" t="s">
        <v>122</v>
      </c>
      <c r="E601" s="20" t="s">
        <v>964</v>
      </c>
      <c r="F601" s="20" t="s">
        <v>967</v>
      </c>
      <c r="G601" s="11">
        <v>2</v>
      </c>
      <c r="H601" s="12">
        <v>530</v>
      </c>
      <c r="I601" s="12">
        <f>Tableau2[[#This Row],[Quantité]]*Tableau2[[#This Row],[Coût unitaire (Hors taxes)]]</f>
        <v>1060</v>
      </c>
      <c r="J601" s="11">
        <v>6</v>
      </c>
      <c r="K601" s="11">
        <v>16.239999999999998</v>
      </c>
      <c r="L601" s="27"/>
    </row>
    <row r="602" spans="1:12" s="21" customFormat="1" ht="42.75" x14ac:dyDescent="0.25">
      <c r="A602" s="19">
        <v>5367</v>
      </c>
      <c r="B602" s="11" t="s">
        <v>42</v>
      </c>
      <c r="C602" s="11">
        <v>2</v>
      </c>
      <c r="D602" s="11" t="s">
        <v>122</v>
      </c>
      <c r="E602" s="20" t="s">
        <v>964</v>
      </c>
      <c r="F602" s="20" t="s">
        <v>968</v>
      </c>
      <c r="G602" s="11">
        <v>1</v>
      </c>
      <c r="H602" s="12">
        <v>20</v>
      </c>
      <c r="I602" s="12">
        <f>Tableau2[[#This Row],[Quantité]]*Tableau2[[#This Row],[Coût unitaire (Hors taxes)]]</f>
        <v>20</v>
      </c>
      <c r="J602" s="11">
        <v>15</v>
      </c>
      <c r="K602" s="11">
        <v>4</v>
      </c>
      <c r="L602" s="27" t="s">
        <v>59</v>
      </c>
    </row>
    <row r="603" spans="1:12" s="21" customFormat="1" ht="42.75" x14ac:dyDescent="0.25">
      <c r="A603" s="19">
        <v>5367</v>
      </c>
      <c r="B603" s="11" t="s">
        <v>42</v>
      </c>
      <c r="C603" s="11">
        <v>2</v>
      </c>
      <c r="D603" s="11" t="s">
        <v>122</v>
      </c>
      <c r="E603" s="20" t="s">
        <v>964</v>
      </c>
      <c r="F603" s="20" t="s">
        <v>969</v>
      </c>
      <c r="G603" s="11">
        <v>1</v>
      </c>
      <c r="H603" s="12">
        <v>11</v>
      </c>
      <c r="I603" s="12">
        <f>Tableau2[[#This Row],[Quantité]]*Tableau2[[#This Row],[Coût unitaire (Hors taxes)]]</f>
        <v>11</v>
      </c>
      <c r="J603" s="11">
        <v>10</v>
      </c>
      <c r="K603" s="11">
        <v>4</v>
      </c>
      <c r="L603" s="27" t="s">
        <v>59</v>
      </c>
    </row>
    <row r="604" spans="1:12" s="21" customFormat="1" ht="42.75" x14ac:dyDescent="0.25">
      <c r="A604" s="19">
        <v>5367</v>
      </c>
      <c r="B604" s="11" t="s">
        <v>42</v>
      </c>
      <c r="C604" s="11">
        <v>2</v>
      </c>
      <c r="D604" s="11" t="s">
        <v>122</v>
      </c>
      <c r="E604" s="20" t="s">
        <v>964</v>
      </c>
      <c r="F604" s="20" t="s">
        <v>970</v>
      </c>
      <c r="G604" s="11">
        <v>6</v>
      </c>
      <c r="H604" s="12">
        <v>27</v>
      </c>
      <c r="I604" s="12">
        <f>Tableau2[[#This Row],[Quantité]]*Tableau2[[#This Row],[Coût unitaire (Hors taxes)]]</f>
        <v>162</v>
      </c>
      <c r="J604" s="11">
        <v>10</v>
      </c>
      <c r="K604" s="11">
        <v>4</v>
      </c>
      <c r="L604" s="27" t="s">
        <v>59</v>
      </c>
    </row>
    <row r="605" spans="1:12" s="21" customFormat="1" ht="42.75" x14ac:dyDescent="0.25">
      <c r="A605" s="19">
        <v>5367</v>
      </c>
      <c r="B605" s="11" t="s">
        <v>42</v>
      </c>
      <c r="C605" s="11">
        <v>2</v>
      </c>
      <c r="D605" s="11" t="s">
        <v>122</v>
      </c>
      <c r="E605" s="20" t="s">
        <v>964</v>
      </c>
      <c r="F605" s="20" t="s">
        <v>971</v>
      </c>
      <c r="G605" s="11">
        <v>4</v>
      </c>
      <c r="H605" s="12">
        <v>35</v>
      </c>
      <c r="I605" s="12">
        <f>Tableau2[[#This Row],[Quantité]]*Tableau2[[#This Row],[Coût unitaire (Hors taxes)]]</f>
        <v>140</v>
      </c>
      <c r="J605" s="11">
        <v>10</v>
      </c>
      <c r="K605" s="11">
        <v>4</v>
      </c>
      <c r="L605" s="27" t="s">
        <v>59</v>
      </c>
    </row>
    <row r="606" spans="1:12" s="21" customFormat="1" ht="42.75" x14ac:dyDescent="0.25">
      <c r="A606" s="19">
        <v>5367</v>
      </c>
      <c r="B606" s="11" t="s">
        <v>42</v>
      </c>
      <c r="C606" s="11">
        <v>2</v>
      </c>
      <c r="D606" s="11" t="s">
        <v>122</v>
      </c>
      <c r="E606" s="20" t="s">
        <v>972</v>
      </c>
      <c r="F606" s="20" t="s">
        <v>973</v>
      </c>
      <c r="G606" s="11">
        <v>1</v>
      </c>
      <c r="H606" s="12">
        <v>80</v>
      </c>
      <c r="I606" s="12">
        <f>Tableau2[[#This Row],[Quantité]]*Tableau2[[#This Row],[Coût unitaire (Hors taxes)]]</f>
        <v>80</v>
      </c>
      <c r="J606" s="11">
        <v>25</v>
      </c>
      <c r="K606" s="11">
        <v>20</v>
      </c>
      <c r="L606" s="27" t="s">
        <v>59</v>
      </c>
    </row>
    <row r="607" spans="1:12" s="21" customFormat="1" ht="42.75" x14ac:dyDescent="0.25">
      <c r="A607" s="19">
        <v>5367</v>
      </c>
      <c r="B607" s="11" t="s">
        <v>42</v>
      </c>
      <c r="C607" s="11">
        <v>2</v>
      </c>
      <c r="D607" s="11" t="s">
        <v>122</v>
      </c>
      <c r="E607" s="20" t="s">
        <v>974</v>
      </c>
      <c r="F607" s="20" t="s">
        <v>975</v>
      </c>
      <c r="G607" s="11">
        <v>2</v>
      </c>
      <c r="H607" s="12">
        <v>65</v>
      </c>
      <c r="I607" s="12">
        <f>Tableau2[[#This Row],[Quantité]]*Tableau2[[#This Row],[Coût unitaire (Hors taxes)]]</f>
        <v>130</v>
      </c>
      <c r="J607" s="11">
        <v>12</v>
      </c>
      <c r="K607" s="11"/>
      <c r="L607" s="27" t="s">
        <v>59</v>
      </c>
    </row>
    <row r="608" spans="1:12" s="21" customFormat="1" ht="42.75" x14ac:dyDescent="0.25">
      <c r="A608" s="19">
        <v>5367</v>
      </c>
      <c r="B608" s="11" t="s">
        <v>42</v>
      </c>
      <c r="C608" s="11">
        <v>2</v>
      </c>
      <c r="D608" s="11" t="s">
        <v>122</v>
      </c>
      <c r="E608" s="20" t="s">
        <v>974</v>
      </c>
      <c r="F608" s="20" t="s">
        <v>976</v>
      </c>
      <c r="G608" s="11">
        <v>2</v>
      </c>
      <c r="H608" s="12">
        <v>37</v>
      </c>
      <c r="I608" s="12">
        <f>Tableau2[[#This Row],[Quantité]]*Tableau2[[#This Row],[Coût unitaire (Hors taxes)]]</f>
        <v>74</v>
      </c>
      <c r="J608" s="11">
        <v>10</v>
      </c>
      <c r="K608" s="11"/>
      <c r="L608" s="27" t="s">
        <v>59</v>
      </c>
    </row>
    <row r="609" spans="1:12" s="21" customFormat="1" ht="42.75" x14ac:dyDescent="0.25">
      <c r="A609" s="19">
        <v>5367</v>
      </c>
      <c r="B609" s="11" t="s">
        <v>42</v>
      </c>
      <c r="C609" s="11">
        <v>2</v>
      </c>
      <c r="D609" s="11" t="s">
        <v>122</v>
      </c>
      <c r="E609" s="20" t="s">
        <v>974</v>
      </c>
      <c r="F609" s="20" t="s">
        <v>977</v>
      </c>
      <c r="G609" s="11">
        <v>2</v>
      </c>
      <c r="H609" s="12">
        <v>51</v>
      </c>
      <c r="I609" s="12">
        <f>Tableau2[[#This Row],[Quantité]]*Tableau2[[#This Row],[Coût unitaire (Hors taxes)]]</f>
        <v>102</v>
      </c>
      <c r="J609" s="11">
        <v>10</v>
      </c>
      <c r="K609" s="11"/>
      <c r="L609" s="27" t="s">
        <v>59</v>
      </c>
    </row>
    <row r="610" spans="1:12" s="21" customFormat="1" ht="42.75" x14ac:dyDescent="0.25">
      <c r="A610" s="19">
        <v>5367</v>
      </c>
      <c r="B610" s="11" t="s">
        <v>42</v>
      </c>
      <c r="C610" s="11">
        <v>2</v>
      </c>
      <c r="D610" s="11" t="s">
        <v>122</v>
      </c>
      <c r="E610" s="20" t="s">
        <v>974</v>
      </c>
      <c r="F610" s="20" t="s">
        <v>978</v>
      </c>
      <c r="G610" s="11">
        <v>2</v>
      </c>
      <c r="H610" s="12">
        <v>25</v>
      </c>
      <c r="I610" s="12">
        <f>Tableau2[[#This Row],[Quantité]]*Tableau2[[#This Row],[Coût unitaire (Hors taxes)]]</f>
        <v>50</v>
      </c>
      <c r="J610" s="11">
        <v>10</v>
      </c>
      <c r="K610" s="11"/>
      <c r="L610" s="27" t="s">
        <v>59</v>
      </c>
    </row>
    <row r="611" spans="1:12" s="21" customFormat="1" ht="42.75" x14ac:dyDescent="0.25">
      <c r="A611" s="19">
        <v>5367</v>
      </c>
      <c r="B611" s="11" t="s">
        <v>42</v>
      </c>
      <c r="C611" s="11">
        <v>2</v>
      </c>
      <c r="D611" s="11" t="s">
        <v>122</v>
      </c>
      <c r="E611" s="20" t="s">
        <v>979</v>
      </c>
      <c r="F611" s="20" t="s">
        <v>980</v>
      </c>
      <c r="G611" s="11">
        <v>4</v>
      </c>
      <c r="H611" s="12">
        <v>11</v>
      </c>
      <c r="I611" s="12">
        <f>Tableau2[[#This Row],[Quantité]]*Tableau2[[#This Row],[Coût unitaire (Hors taxes)]]</f>
        <v>44</v>
      </c>
      <c r="J611" s="11">
        <v>10</v>
      </c>
      <c r="K611" s="11"/>
      <c r="L611" s="27" t="s">
        <v>59</v>
      </c>
    </row>
    <row r="612" spans="1:12" s="21" customFormat="1" ht="42.75" x14ac:dyDescent="0.25">
      <c r="A612" s="19">
        <v>5367</v>
      </c>
      <c r="B612" s="11" t="s">
        <v>42</v>
      </c>
      <c r="C612" s="11">
        <v>2</v>
      </c>
      <c r="D612" s="11" t="s">
        <v>122</v>
      </c>
      <c r="E612" s="20" t="s">
        <v>979</v>
      </c>
      <c r="F612" s="20" t="s">
        <v>981</v>
      </c>
      <c r="G612" s="11">
        <v>4</v>
      </c>
      <c r="H612" s="12">
        <v>14</v>
      </c>
      <c r="I612" s="12">
        <f>Tableau2[[#This Row],[Quantité]]*Tableau2[[#This Row],[Coût unitaire (Hors taxes)]]</f>
        <v>56</v>
      </c>
      <c r="J612" s="11">
        <v>10</v>
      </c>
      <c r="K612" s="11"/>
      <c r="L612" s="27" t="s">
        <v>59</v>
      </c>
    </row>
    <row r="613" spans="1:12" s="21" customFormat="1" ht="42.75" x14ac:dyDescent="0.25">
      <c r="A613" s="19">
        <v>5367</v>
      </c>
      <c r="B613" s="11" t="s">
        <v>42</v>
      </c>
      <c r="C613" s="11">
        <v>2</v>
      </c>
      <c r="D613" s="11" t="s">
        <v>122</v>
      </c>
      <c r="E613" s="20" t="s">
        <v>979</v>
      </c>
      <c r="F613" s="20" t="s">
        <v>982</v>
      </c>
      <c r="G613" s="11">
        <v>4</v>
      </c>
      <c r="H613" s="12">
        <v>38</v>
      </c>
      <c r="I613" s="12">
        <f>Tableau2[[#This Row],[Quantité]]*Tableau2[[#This Row],[Coût unitaire (Hors taxes)]]</f>
        <v>152</v>
      </c>
      <c r="J613" s="11">
        <v>10</v>
      </c>
      <c r="K613" s="11"/>
      <c r="L613" s="27" t="s">
        <v>59</v>
      </c>
    </row>
    <row r="614" spans="1:12" s="21" customFormat="1" ht="57" customHeight="1" x14ac:dyDescent="0.25">
      <c r="A614" s="19">
        <v>5367</v>
      </c>
      <c r="B614" s="11" t="s">
        <v>42</v>
      </c>
      <c r="C614" s="11">
        <v>2</v>
      </c>
      <c r="D614" s="11" t="s">
        <v>122</v>
      </c>
      <c r="E614" s="20" t="s">
        <v>983</v>
      </c>
      <c r="F614" s="20" t="s">
        <v>984</v>
      </c>
      <c r="G614" s="11">
        <v>4</v>
      </c>
      <c r="H614" s="12">
        <v>3000</v>
      </c>
      <c r="I614" s="12">
        <f>Tableau2[[#This Row],[Quantité]]*Tableau2[[#This Row],[Coût unitaire (Hors taxes)]]</f>
        <v>12000</v>
      </c>
      <c r="J614" s="11">
        <v>10</v>
      </c>
      <c r="K614" s="11">
        <v>22</v>
      </c>
      <c r="L614" s="27" t="s">
        <v>125</v>
      </c>
    </row>
    <row r="615" spans="1:12" s="21" customFormat="1" ht="42.75" x14ac:dyDescent="0.25">
      <c r="A615" s="19">
        <v>5367</v>
      </c>
      <c r="B615" s="11" t="s">
        <v>42</v>
      </c>
      <c r="C615" s="11">
        <v>2</v>
      </c>
      <c r="D615" s="11" t="s">
        <v>122</v>
      </c>
      <c r="E615" s="20" t="s">
        <v>985</v>
      </c>
      <c r="F615" s="20" t="s">
        <v>986</v>
      </c>
      <c r="G615" s="11">
        <v>4</v>
      </c>
      <c r="H615" s="12">
        <v>35</v>
      </c>
      <c r="I615" s="12">
        <f>Tableau2[[#This Row],[Quantité]]*Tableau2[[#This Row],[Coût unitaire (Hors taxes)]]</f>
        <v>140</v>
      </c>
      <c r="J615" s="11">
        <v>10</v>
      </c>
      <c r="K615" s="11">
        <v>17</v>
      </c>
      <c r="L615" s="27" t="s">
        <v>211</v>
      </c>
    </row>
    <row r="616" spans="1:12" s="21" customFormat="1" ht="71.25" x14ac:dyDescent="0.25">
      <c r="A616" s="19">
        <v>5367</v>
      </c>
      <c r="B616" s="11" t="s">
        <v>42</v>
      </c>
      <c r="C616" s="11">
        <v>2</v>
      </c>
      <c r="D616" s="11" t="s">
        <v>122</v>
      </c>
      <c r="E616" s="20" t="s">
        <v>987</v>
      </c>
      <c r="F616" s="20" t="s">
        <v>988</v>
      </c>
      <c r="G616" s="11">
        <v>4</v>
      </c>
      <c r="H616" s="12">
        <v>2600</v>
      </c>
      <c r="I616" s="12">
        <f>Tableau2[[#This Row],[Quantité]]*Tableau2[[#This Row],[Coût unitaire (Hors taxes)]]</f>
        <v>10400</v>
      </c>
      <c r="J616" s="11">
        <v>20</v>
      </c>
      <c r="K616" s="11">
        <v>5</v>
      </c>
      <c r="L616" s="27" t="s">
        <v>87</v>
      </c>
    </row>
    <row r="617" spans="1:12" s="21" customFormat="1" ht="71.25" x14ac:dyDescent="0.25">
      <c r="A617" s="19">
        <v>5367</v>
      </c>
      <c r="B617" s="11" t="s">
        <v>42</v>
      </c>
      <c r="C617" s="11">
        <v>2</v>
      </c>
      <c r="D617" s="11" t="s">
        <v>122</v>
      </c>
      <c r="E617" s="20" t="s">
        <v>987</v>
      </c>
      <c r="F617" s="20" t="s">
        <v>989</v>
      </c>
      <c r="G617" s="11">
        <v>1</v>
      </c>
      <c r="H617" s="12">
        <v>500</v>
      </c>
      <c r="I617" s="12">
        <f>Tableau2[[#This Row],[Quantité]]*Tableau2[[#This Row],[Coût unitaire (Hors taxes)]]</f>
        <v>500</v>
      </c>
      <c r="J617" s="11">
        <v>25</v>
      </c>
      <c r="K617" s="11">
        <v>5</v>
      </c>
      <c r="L617" s="27" t="s">
        <v>87</v>
      </c>
    </row>
    <row r="618" spans="1:12" s="21" customFormat="1" ht="42.75" x14ac:dyDescent="0.25">
      <c r="A618" s="19">
        <v>5367</v>
      </c>
      <c r="B618" s="11" t="s">
        <v>42</v>
      </c>
      <c r="C618" s="11">
        <v>2</v>
      </c>
      <c r="D618" s="11" t="s">
        <v>122</v>
      </c>
      <c r="E618" s="20" t="s">
        <v>990</v>
      </c>
      <c r="F618" s="20" t="s">
        <v>991</v>
      </c>
      <c r="G618" s="11">
        <v>2</v>
      </c>
      <c r="H618" s="12">
        <v>769.95</v>
      </c>
      <c r="I618" s="12">
        <f>Tableau2[[#This Row],[Quantité]]*Tableau2[[#This Row],[Coût unitaire (Hors taxes)]]</f>
        <v>1539.9</v>
      </c>
      <c r="J618" s="11">
        <v>8</v>
      </c>
      <c r="K618" s="11" t="s">
        <v>376</v>
      </c>
      <c r="L618" s="27"/>
    </row>
    <row r="619" spans="1:12" s="21" customFormat="1" ht="42.75" x14ac:dyDescent="0.25">
      <c r="A619" s="19">
        <v>5367</v>
      </c>
      <c r="B619" s="11" t="s">
        <v>42</v>
      </c>
      <c r="C619" s="11">
        <v>2</v>
      </c>
      <c r="D619" s="11" t="s">
        <v>122</v>
      </c>
      <c r="E619" s="20" t="s">
        <v>992</v>
      </c>
      <c r="F619" s="20" t="s">
        <v>993</v>
      </c>
      <c r="G619" s="11">
        <v>2</v>
      </c>
      <c r="H619" s="12">
        <v>280</v>
      </c>
      <c r="I619" s="12">
        <f>Tableau2[[#This Row],[Quantité]]*Tableau2[[#This Row],[Coût unitaire (Hors taxes)]]</f>
        <v>560</v>
      </c>
      <c r="J619" s="11">
        <v>6</v>
      </c>
      <c r="K619" s="11">
        <v>16.239999999999998</v>
      </c>
      <c r="L619" s="27"/>
    </row>
    <row r="620" spans="1:12" s="21" customFormat="1" ht="42.75" x14ac:dyDescent="0.25">
      <c r="A620" s="19">
        <v>5367</v>
      </c>
      <c r="B620" s="11" t="s">
        <v>42</v>
      </c>
      <c r="C620" s="11">
        <v>2</v>
      </c>
      <c r="D620" s="11" t="s">
        <v>122</v>
      </c>
      <c r="E620" s="20" t="s">
        <v>992</v>
      </c>
      <c r="F620" s="20" t="s">
        <v>994</v>
      </c>
      <c r="G620" s="11">
        <v>4</v>
      </c>
      <c r="H620" s="12">
        <v>219.95</v>
      </c>
      <c r="I620" s="12">
        <f>Tableau2[[#This Row],[Quantité]]*Tableau2[[#This Row],[Coût unitaire (Hors taxes)]]</f>
        <v>879.8</v>
      </c>
      <c r="J620" s="11">
        <v>8</v>
      </c>
      <c r="K620" s="11" t="s">
        <v>400</v>
      </c>
      <c r="L620" s="27"/>
    </row>
    <row r="621" spans="1:12" s="21" customFormat="1" ht="57" x14ac:dyDescent="0.25">
      <c r="A621" s="19">
        <v>5367</v>
      </c>
      <c r="B621" s="11" t="s">
        <v>42</v>
      </c>
      <c r="C621" s="11">
        <v>2</v>
      </c>
      <c r="D621" s="11" t="s">
        <v>122</v>
      </c>
      <c r="E621" s="20" t="s">
        <v>995</v>
      </c>
      <c r="F621" s="20" t="s">
        <v>996</v>
      </c>
      <c r="G621" s="11">
        <v>2</v>
      </c>
      <c r="H621" s="12">
        <v>4000</v>
      </c>
      <c r="I621" s="12">
        <f>Tableau2[[#This Row],[Quantité]]*Tableau2[[#This Row],[Coût unitaire (Hors taxes)]]</f>
        <v>8000</v>
      </c>
      <c r="J621" s="11">
        <v>8</v>
      </c>
      <c r="K621" s="11" t="s">
        <v>997</v>
      </c>
      <c r="L621" s="27"/>
    </row>
    <row r="622" spans="1:12" s="21" customFormat="1" ht="42.75" x14ac:dyDescent="0.25">
      <c r="A622" s="19">
        <v>5367</v>
      </c>
      <c r="B622" s="11" t="s">
        <v>42</v>
      </c>
      <c r="C622" s="11">
        <v>2</v>
      </c>
      <c r="D622" s="11" t="s">
        <v>122</v>
      </c>
      <c r="E622" s="20" t="s">
        <v>995</v>
      </c>
      <c r="F622" s="20" t="s">
        <v>998</v>
      </c>
      <c r="G622" s="11">
        <v>2</v>
      </c>
      <c r="H622" s="12">
        <v>1600</v>
      </c>
      <c r="I622" s="12">
        <f>Tableau2[[#This Row],[Quantité]]*Tableau2[[#This Row],[Coût unitaire (Hors taxes)]]</f>
        <v>3200</v>
      </c>
      <c r="J622" s="11">
        <v>8</v>
      </c>
      <c r="K622" s="11" t="s">
        <v>997</v>
      </c>
      <c r="L622" s="27"/>
    </row>
    <row r="623" spans="1:12" s="21" customFormat="1" ht="42.75" x14ac:dyDescent="0.25">
      <c r="A623" s="19">
        <v>5367</v>
      </c>
      <c r="B623" s="11" t="s">
        <v>42</v>
      </c>
      <c r="C623" s="11">
        <v>2</v>
      </c>
      <c r="D623" s="11" t="s">
        <v>122</v>
      </c>
      <c r="E623" s="20" t="s">
        <v>995</v>
      </c>
      <c r="F623" s="20" t="s">
        <v>999</v>
      </c>
      <c r="G623" s="11">
        <v>2</v>
      </c>
      <c r="H623" s="12">
        <v>1500</v>
      </c>
      <c r="I623" s="12">
        <f>Tableau2[[#This Row],[Quantité]]*Tableau2[[#This Row],[Coût unitaire (Hors taxes)]]</f>
        <v>3000</v>
      </c>
      <c r="J623" s="11">
        <v>8</v>
      </c>
      <c r="K623" s="11" t="s">
        <v>997</v>
      </c>
      <c r="L623" s="27"/>
    </row>
    <row r="624" spans="1:12" s="21" customFormat="1" ht="57" x14ac:dyDescent="0.25">
      <c r="A624" s="19">
        <v>5367</v>
      </c>
      <c r="B624" s="11" t="s">
        <v>42</v>
      </c>
      <c r="C624" s="11">
        <v>2</v>
      </c>
      <c r="D624" s="11" t="s">
        <v>122</v>
      </c>
      <c r="E624" s="20" t="s">
        <v>1000</v>
      </c>
      <c r="F624" s="20" t="s">
        <v>1001</v>
      </c>
      <c r="G624" s="11">
        <v>12</v>
      </c>
      <c r="H624" s="12">
        <v>336</v>
      </c>
      <c r="I624" s="12">
        <f>Tableau2[[#This Row],[Quantité]]*Tableau2[[#This Row],[Coût unitaire (Hors taxes)]]</f>
        <v>4032</v>
      </c>
      <c r="J624" s="11">
        <v>8</v>
      </c>
      <c r="K624" s="11" t="s">
        <v>589</v>
      </c>
      <c r="L624" s="27" t="s">
        <v>1002</v>
      </c>
    </row>
    <row r="625" spans="1:12" s="21" customFormat="1" ht="71.25" x14ac:dyDescent="0.25">
      <c r="A625" s="19">
        <v>5367</v>
      </c>
      <c r="B625" s="11" t="s">
        <v>42</v>
      </c>
      <c r="C625" s="11">
        <v>2</v>
      </c>
      <c r="D625" s="11" t="s">
        <v>122</v>
      </c>
      <c r="E625" s="20" t="s">
        <v>1003</v>
      </c>
      <c r="F625" s="20" t="s">
        <v>1004</v>
      </c>
      <c r="G625" s="11">
        <v>10</v>
      </c>
      <c r="H625" s="12">
        <v>400</v>
      </c>
      <c r="I625" s="12">
        <f>Tableau2[[#This Row],[Quantité]]*Tableau2[[#This Row],[Coût unitaire (Hors taxes)]]</f>
        <v>4000</v>
      </c>
      <c r="J625" s="11">
        <v>25</v>
      </c>
      <c r="K625" s="11" t="s">
        <v>589</v>
      </c>
      <c r="L625" s="27" t="s">
        <v>65</v>
      </c>
    </row>
    <row r="626" spans="1:12" s="21" customFormat="1" ht="42.75" x14ac:dyDescent="0.25">
      <c r="A626" s="19">
        <v>5367</v>
      </c>
      <c r="B626" s="11" t="s">
        <v>42</v>
      </c>
      <c r="C626" s="11">
        <v>2</v>
      </c>
      <c r="D626" s="11" t="s">
        <v>122</v>
      </c>
      <c r="E626" s="20" t="s">
        <v>1005</v>
      </c>
      <c r="F626" s="20" t="s">
        <v>1006</v>
      </c>
      <c r="G626" s="11">
        <v>1</v>
      </c>
      <c r="H626" s="12">
        <v>15</v>
      </c>
      <c r="I626" s="12">
        <f>Tableau2[[#This Row],[Quantité]]*Tableau2[[#This Row],[Coût unitaire (Hors taxes)]]</f>
        <v>15</v>
      </c>
      <c r="J626" s="11">
        <v>20</v>
      </c>
      <c r="K626" s="11" t="s">
        <v>1007</v>
      </c>
      <c r="L626" s="27" t="s">
        <v>59</v>
      </c>
    </row>
    <row r="627" spans="1:12" s="21" customFormat="1" ht="42.75" x14ac:dyDescent="0.25">
      <c r="A627" s="19">
        <v>5367</v>
      </c>
      <c r="B627" s="11" t="s">
        <v>42</v>
      </c>
      <c r="C627" s="11">
        <v>2</v>
      </c>
      <c r="D627" s="11" t="s">
        <v>122</v>
      </c>
      <c r="E627" s="20" t="s">
        <v>1008</v>
      </c>
      <c r="F627" s="20" t="s">
        <v>1009</v>
      </c>
      <c r="G627" s="11">
        <v>5</v>
      </c>
      <c r="H627" s="12">
        <v>163</v>
      </c>
      <c r="I627" s="12">
        <f>Tableau2[[#This Row],[Quantité]]*Tableau2[[#This Row],[Coût unitaire (Hors taxes)]]</f>
        <v>815</v>
      </c>
      <c r="J627" s="11">
        <v>20</v>
      </c>
      <c r="K627" s="11" t="s">
        <v>771</v>
      </c>
      <c r="L627" s="27" t="s">
        <v>37</v>
      </c>
    </row>
    <row r="628" spans="1:12" s="21" customFormat="1" ht="57" x14ac:dyDescent="0.25">
      <c r="A628" s="19">
        <v>5367</v>
      </c>
      <c r="B628" s="11" t="s">
        <v>42</v>
      </c>
      <c r="C628" s="11">
        <v>2</v>
      </c>
      <c r="D628" s="11" t="s">
        <v>122</v>
      </c>
      <c r="E628" s="20" t="s">
        <v>1010</v>
      </c>
      <c r="F628" s="20" t="s">
        <v>1011</v>
      </c>
      <c r="G628" s="11">
        <v>2</v>
      </c>
      <c r="H628" s="12">
        <v>39</v>
      </c>
      <c r="I628" s="12">
        <f>Tableau2[[#This Row],[Quantité]]*Tableau2[[#This Row],[Coût unitaire (Hors taxes)]]</f>
        <v>78</v>
      </c>
      <c r="J628" s="11">
        <v>20</v>
      </c>
      <c r="K628" s="11" t="s">
        <v>1012</v>
      </c>
      <c r="L628" s="27" t="s">
        <v>338</v>
      </c>
    </row>
    <row r="629" spans="1:12" s="21" customFormat="1" ht="42.75" x14ac:dyDescent="0.25">
      <c r="A629" s="19">
        <v>5367</v>
      </c>
      <c r="B629" s="11" t="s">
        <v>42</v>
      </c>
      <c r="C629" s="11">
        <v>2</v>
      </c>
      <c r="D629" s="11" t="s">
        <v>122</v>
      </c>
      <c r="E629" s="20" t="s">
        <v>1010</v>
      </c>
      <c r="F629" s="20" t="s">
        <v>1013</v>
      </c>
      <c r="G629" s="11">
        <v>10</v>
      </c>
      <c r="H629" s="12">
        <v>257</v>
      </c>
      <c r="I629" s="12">
        <f>Tableau2[[#This Row],[Quantité]]*Tableau2[[#This Row],[Coût unitaire (Hors taxes)]]</f>
        <v>2570</v>
      </c>
      <c r="J629" s="11">
        <v>20</v>
      </c>
      <c r="K629" s="11" t="s">
        <v>771</v>
      </c>
      <c r="L629" s="27" t="s">
        <v>37</v>
      </c>
    </row>
    <row r="630" spans="1:12" s="21" customFormat="1" ht="42.75" x14ac:dyDescent="0.25">
      <c r="A630" s="19">
        <v>5367</v>
      </c>
      <c r="B630" s="11" t="s">
        <v>42</v>
      </c>
      <c r="C630" s="11">
        <v>2</v>
      </c>
      <c r="D630" s="11" t="s">
        <v>122</v>
      </c>
      <c r="E630" s="20" t="s">
        <v>1010</v>
      </c>
      <c r="F630" s="20" t="s">
        <v>1014</v>
      </c>
      <c r="G630" s="11">
        <v>2</v>
      </c>
      <c r="H630" s="12">
        <v>87</v>
      </c>
      <c r="I630" s="12">
        <f>Tableau2[[#This Row],[Quantité]]*Tableau2[[#This Row],[Coût unitaire (Hors taxes)]]</f>
        <v>174</v>
      </c>
      <c r="J630" s="11">
        <v>15</v>
      </c>
      <c r="K630" s="11"/>
      <c r="L630" s="27" t="s">
        <v>59</v>
      </c>
    </row>
    <row r="631" spans="1:12" s="21" customFormat="1" ht="42.75" x14ac:dyDescent="0.25">
      <c r="A631" s="19">
        <v>5367</v>
      </c>
      <c r="B631" s="11" t="s">
        <v>42</v>
      </c>
      <c r="C631" s="11">
        <v>2</v>
      </c>
      <c r="D631" s="11" t="s">
        <v>122</v>
      </c>
      <c r="E631" s="20" t="s">
        <v>1010</v>
      </c>
      <c r="F631" s="20" t="s">
        <v>1015</v>
      </c>
      <c r="G631" s="11">
        <v>2</v>
      </c>
      <c r="H631" s="12">
        <v>132</v>
      </c>
      <c r="I631" s="12">
        <f>Tableau2[[#This Row],[Quantité]]*Tableau2[[#This Row],[Coût unitaire (Hors taxes)]]</f>
        <v>264</v>
      </c>
      <c r="J631" s="11">
        <v>15</v>
      </c>
      <c r="K631" s="11"/>
      <c r="L631" s="27" t="s">
        <v>59</v>
      </c>
    </row>
    <row r="632" spans="1:12" s="21" customFormat="1" ht="42.75" x14ac:dyDescent="0.25">
      <c r="A632" s="19">
        <v>5367</v>
      </c>
      <c r="B632" s="11" t="s">
        <v>42</v>
      </c>
      <c r="C632" s="11">
        <v>2</v>
      </c>
      <c r="D632" s="11" t="s">
        <v>122</v>
      </c>
      <c r="E632" s="20" t="s">
        <v>1016</v>
      </c>
      <c r="F632" s="20" t="s">
        <v>1017</v>
      </c>
      <c r="G632" s="11">
        <v>1</v>
      </c>
      <c r="H632" s="12">
        <v>453</v>
      </c>
      <c r="I632" s="12">
        <f>Tableau2[[#This Row],[Quantité]]*Tableau2[[#This Row],[Coût unitaire (Hors taxes)]]</f>
        <v>453</v>
      </c>
      <c r="J632" s="11">
        <v>15</v>
      </c>
      <c r="K632" s="11">
        <v>9</v>
      </c>
      <c r="L632" s="27" t="s">
        <v>38</v>
      </c>
    </row>
    <row r="633" spans="1:12" s="21" customFormat="1" ht="42.75" x14ac:dyDescent="0.25">
      <c r="A633" s="19">
        <v>5367</v>
      </c>
      <c r="B633" s="11" t="s">
        <v>42</v>
      </c>
      <c r="C633" s="11">
        <v>2</v>
      </c>
      <c r="D633" s="11" t="s">
        <v>122</v>
      </c>
      <c r="E633" s="20" t="s">
        <v>1018</v>
      </c>
      <c r="F633" s="20" t="s">
        <v>1019</v>
      </c>
      <c r="G633" s="11">
        <v>2</v>
      </c>
      <c r="H633" s="12">
        <v>11750</v>
      </c>
      <c r="I633" s="12">
        <f>Tableau2[[#This Row],[Quantité]]*Tableau2[[#This Row],[Coût unitaire (Hors taxes)]]</f>
        <v>23500</v>
      </c>
      <c r="J633" s="11">
        <v>10</v>
      </c>
      <c r="K633" s="11">
        <v>7.8</v>
      </c>
      <c r="L633" s="27"/>
    </row>
    <row r="634" spans="1:12" s="21" customFormat="1" ht="42.75" x14ac:dyDescent="0.25">
      <c r="A634" s="19">
        <v>5367</v>
      </c>
      <c r="B634" s="11" t="s">
        <v>42</v>
      </c>
      <c r="C634" s="11">
        <v>2</v>
      </c>
      <c r="D634" s="11" t="s">
        <v>122</v>
      </c>
      <c r="E634" s="20" t="s">
        <v>104</v>
      </c>
      <c r="F634" s="20" t="s">
        <v>1020</v>
      </c>
      <c r="G634" s="11">
        <v>10</v>
      </c>
      <c r="H634" s="12">
        <v>2200</v>
      </c>
      <c r="I634" s="12">
        <f>Tableau2[[#This Row],[Quantité]]*Tableau2[[#This Row],[Coût unitaire (Hors taxes)]]</f>
        <v>22000</v>
      </c>
      <c r="J634" s="11">
        <v>20</v>
      </c>
      <c r="K634" s="11"/>
      <c r="L634" s="27"/>
    </row>
    <row r="635" spans="1:12" s="21" customFormat="1" ht="85.5" x14ac:dyDescent="0.25">
      <c r="A635" s="19">
        <v>5367</v>
      </c>
      <c r="B635" s="11" t="s">
        <v>42</v>
      </c>
      <c r="C635" s="11">
        <v>2</v>
      </c>
      <c r="D635" s="11" t="s">
        <v>122</v>
      </c>
      <c r="E635" s="20" t="s">
        <v>104</v>
      </c>
      <c r="F635" s="20" t="s">
        <v>1021</v>
      </c>
      <c r="G635" s="11">
        <v>4</v>
      </c>
      <c r="H635" s="12">
        <v>500</v>
      </c>
      <c r="I635" s="12">
        <f>Tableau2[[#This Row],[Quantité]]*Tableau2[[#This Row],[Coût unitaire (Hors taxes)]]</f>
        <v>2000</v>
      </c>
      <c r="J635" s="11">
        <v>25</v>
      </c>
      <c r="K635" s="11"/>
      <c r="L635" s="27" t="s">
        <v>188</v>
      </c>
    </row>
    <row r="636" spans="1:12" s="21" customFormat="1" ht="85.5" x14ac:dyDescent="0.25">
      <c r="A636" s="19">
        <v>5367</v>
      </c>
      <c r="B636" s="11" t="s">
        <v>42</v>
      </c>
      <c r="C636" s="11">
        <v>2</v>
      </c>
      <c r="D636" s="11" t="s">
        <v>122</v>
      </c>
      <c r="E636" s="20" t="s">
        <v>1022</v>
      </c>
      <c r="F636" s="20" t="s">
        <v>1023</v>
      </c>
      <c r="G636" s="11">
        <v>10</v>
      </c>
      <c r="H636" s="12">
        <v>550</v>
      </c>
      <c r="I636" s="12">
        <f>Tableau2[[#This Row],[Quantité]]*Tableau2[[#This Row],[Coût unitaire (Hors taxes)]]</f>
        <v>5500</v>
      </c>
      <c r="J636" s="11">
        <v>25</v>
      </c>
      <c r="K636" s="11">
        <v>7.8</v>
      </c>
      <c r="L636" s="27" t="s">
        <v>65</v>
      </c>
    </row>
    <row r="637" spans="1:12" s="21" customFormat="1" ht="71.25" x14ac:dyDescent="0.25">
      <c r="A637" s="19">
        <v>5367</v>
      </c>
      <c r="B637" s="11" t="s">
        <v>42</v>
      </c>
      <c r="C637" s="11">
        <v>2</v>
      </c>
      <c r="D637" s="11" t="s">
        <v>122</v>
      </c>
      <c r="E637" s="20" t="s">
        <v>1022</v>
      </c>
      <c r="F637" s="20" t="s">
        <v>1024</v>
      </c>
      <c r="G637" s="11">
        <v>10</v>
      </c>
      <c r="H637" s="12">
        <v>1950</v>
      </c>
      <c r="I637" s="12">
        <f>Tableau2[[#This Row],[Quantité]]*Tableau2[[#This Row],[Coût unitaire (Hors taxes)]]</f>
        <v>19500</v>
      </c>
      <c r="J637" s="11">
        <v>20</v>
      </c>
      <c r="K637" s="11">
        <v>7.8</v>
      </c>
      <c r="L637" s="27" t="s">
        <v>65</v>
      </c>
    </row>
    <row r="638" spans="1:12" s="21" customFormat="1" ht="71.25" x14ac:dyDescent="0.25">
      <c r="A638" s="19">
        <v>5367</v>
      </c>
      <c r="B638" s="11" t="s">
        <v>42</v>
      </c>
      <c r="C638" s="11">
        <v>2</v>
      </c>
      <c r="D638" s="11" t="s">
        <v>122</v>
      </c>
      <c r="E638" s="20" t="s">
        <v>1025</v>
      </c>
      <c r="F638" s="20" t="s">
        <v>1026</v>
      </c>
      <c r="G638" s="11">
        <v>1</v>
      </c>
      <c r="H638" s="12">
        <v>345</v>
      </c>
      <c r="I638" s="12">
        <f>Tableau2[[#This Row],[Quantité]]*Tableau2[[#This Row],[Coût unitaire (Hors taxes)]]</f>
        <v>345</v>
      </c>
      <c r="J638" s="11">
        <v>15</v>
      </c>
      <c r="K638" s="11" t="s">
        <v>1027</v>
      </c>
      <c r="L638" s="27" t="s">
        <v>451</v>
      </c>
    </row>
    <row r="639" spans="1:12" s="21" customFormat="1" ht="71.25" x14ac:dyDescent="0.25">
      <c r="A639" s="19">
        <v>5367</v>
      </c>
      <c r="B639" s="11" t="s">
        <v>42</v>
      </c>
      <c r="C639" s="11">
        <v>2</v>
      </c>
      <c r="D639" s="11" t="s">
        <v>122</v>
      </c>
      <c r="E639" s="20" t="s">
        <v>1025</v>
      </c>
      <c r="F639" s="20" t="s">
        <v>1028</v>
      </c>
      <c r="G639" s="11">
        <v>4</v>
      </c>
      <c r="H639" s="12">
        <v>290</v>
      </c>
      <c r="I639" s="12">
        <f>Tableau2[[#This Row],[Quantité]]*Tableau2[[#This Row],[Coût unitaire (Hors taxes)]]</f>
        <v>1160</v>
      </c>
      <c r="J639" s="11">
        <v>12</v>
      </c>
      <c r="K639" s="11" t="s">
        <v>1029</v>
      </c>
      <c r="L639" s="27" t="s">
        <v>451</v>
      </c>
    </row>
    <row r="640" spans="1:12" s="21" customFormat="1" ht="71.25" x14ac:dyDescent="0.25">
      <c r="A640" s="19">
        <v>5367</v>
      </c>
      <c r="B640" s="11" t="s">
        <v>42</v>
      </c>
      <c r="C640" s="11">
        <v>2</v>
      </c>
      <c r="D640" s="11" t="s">
        <v>122</v>
      </c>
      <c r="E640" s="20" t="s">
        <v>1025</v>
      </c>
      <c r="F640" s="20" t="s">
        <v>1030</v>
      </c>
      <c r="G640" s="11">
        <v>1</v>
      </c>
      <c r="H640" s="12">
        <v>465</v>
      </c>
      <c r="I640" s="12">
        <f>Tableau2[[#This Row],[Quantité]]*Tableau2[[#This Row],[Coût unitaire (Hors taxes)]]</f>
        <v>465</v>
      </c>
      <c r="J640" s="11">
        <v>15</v>
      </c>
      <c r="K640" s="11" t="s">
        <v>1029</v>
      </c>
      <c r="L640" s="27" t="s">
        <v>40</v>
      </c>
    </row>
    <row r="641" spans="1:12" s="21" customFormat="1" ht="57" x14ac:dyDescent="0.25">
      <c r="A641" s="19">
        <v>5367</v>
      </c>
      <c r="B641" s="11" t="s">
        <v>42</v>
      </c>
      <c r="C641" s="11">
        <v>2</v>
      </c>
      <c r="D641" s="11" t="s">
        <v>122</v>
      </c>
      <c r="E641" s="20" t="s">
        <v>1031</v>
      </c>
      <c r="F641" s="20" t="s">
        <v>1032</v>
      </c>
      <c r="G641" s="11">
        <v>1</v>
      </c>
      <c r="H641" s="12">
        <v>77</v>
      </c>
      <c r="I641" s="12">
        <f>Tableau2[[#This Row],[Quantité]]*Tableau2[[#This Row],[Coût unitaire (Hors taxes)]]</f>
        <v>77</v>
      </c>
      <c r="J641" s="11">
        <v>10</v>
      </c>
      <c r="K641" s="11" t="s">
        <v>521</v>
      </c>
      <c r="L641" s="27" t="s">
        <v>59</v>
      </c>
    </row>
    <row r="642" spans="1:12" s="21" customFormat="1" ht="42.75" x14ac:dyDescent="0.25">
      <c r="A642" s="19">
        <v>5367</v>
      </c>
      <c r="B642" s="11" t="s">
        <v>42</v>
      </c>
      <c r="C642" s="11">
        <v>2</v>
      </c>
      <c r="D642" s="11" t="s">
        <v>122</v>
      </c>
      <c r="E642" s="20" t="s">
        <v>1033</v>
      </c>
      <c r="F642" s="20" t="s">
        <v>1034</v>
      </c>
      <c r="G642" s="11">
        <v>3</v>
      </c>
      <c r="H642" s="12">
        <v>43</v>
      </c>
      <c r="I642" s="12">
        <f>Tableau2[[#This Row],[Quantité]]*Tableau2[[#This Row],[Coût unitaire (Hors taxes)]]</f>
        <v>129</v>
      </c>
      <c r="J642" s="11">
        <v>15</v>
      </c>
      <c r="K642" s="11"/>
      <c r="L642" s="27" t="s">
        <v>59</v>
      </c>
    </row>
    <row r="643" spans="1:12" s="21" customFormat="1" ht="42.75" x14ac:dyDescent="0.25">
      <c r="A643" s="19">
        <v>5367</v>
      </c>
      <c r="B643" s="11" t="s">
        <v>42</v>
      </c>
      <c r="C643" s="11">
        <v>2</v>
      </c>
      <c r="D643" s="11" t="s">
        <v>122</v>
      </c>
      <c r="E643" s="20" t="s">
        <v>1035</v>
      </c>
      <c r="F643" s="20" t="s">
        <v>1036</v>
      </c>
      <c r="G643" s="11">
        <v>2</v>
      </c>
      <c r="H643" s="12">
        <v>14</v>
      </c>
      <c r="I643" s="12">
        <f>Tableau2[[#This Row],[Quantité]]*Tableau2[[#This Row],[Coût unitaire (Hors taxes)]]</f>
        <v>28</v>
      </c>
      <c r="J643" s="11">
        <v>5</v>
      </c>
      <c r="K643" s="11"/>
      <c r="L643" s="27" t="s">
        <v>59</v>
      </c>
    </row>
    <row r="644" spans="1:12" s="21" customFormat="1" ht="42.75" x14ac:dyDescent="0.25">
      <c r="A644" s="19">
        <v>5367</v>
      </c>
      <c r="B644" s="11" t="s">
        <v>42</v>
      </c>
      <c r="C644" s="11">
        <v>2</v>
      </c>
      <c r="D644" s="11" t="s">
        <v>122</v>
      </c>
      <c r="E644" s="20" t="s">
        <v>1037</v>
      </c>
      <c r="F644" s="20" t="s">
        <v>1038</v>
      </c>
      <c r="G644" s="11">
        <v>3</v>
      </c>
      <c r="H644" s="12">
        <v>23</v>
      </c>
      <c r="I644" s="12">
        <f>Tableau2[[#This Row],[Quantité]]*Tableau2[[#This Row],[Coût unitaire (Hors taxes)]]</f>
        <v>69</v>
      </c>
      <c r="J644" s="11">
        <v>5</v>
      </c>
      <c r="K644" s="11">
        <v>8</v>
      </c>
      <c r="L644" s="27" t="s">
        <v>1039</v>
      </c>
    </row>
    <row r="645" spans="1:12" s="21" customFormat="1" ht="57" x14ac:dyDescent="0.25">
      <c r="A645" s="19">
        <v>5367</v>
      </c>
      <c r="B645" s="11" t="s">
        <v>42</v>
      </c>
      <c r="C645" s="11">
        <v>2</v>
      </c>
      <c r="D645" s="11" t="s">
        <v>122</v>
      </c>
      <c r="E645" s="20" t="s">
        <v>1040</v>
      </c>
      <c r="F645" s="20" t="s">
        <v>1041</v>
      </c>
      <c r="G645" s="11">
        <v>2</v>
      </c>
      <c r="H645" s="12">
        <v>975</v>
      </c>
      <c r="I645" s="12">
        <f>Tableau2[[#This Row],[Quantité]]*Tableau2[[#This Row],[Coût unitaire (Hors taxes)]]</f>
        <v>1950</v>
      </c>
      <c r="J645" s="11">
        <v>10</v>
      </c>
      <c r="K645" s="11" t="s">
        <v>1042</v>
      </c>
      <c r="L645" s="27" t="s">
        <v>338</v>
      </c>
    </row>
    <row r="646" spans="1:12" s="21" customFormat="1" ht="57" x14ac:dyDescent="0.25">
      <c r="A646" s="19">
        <v>5367</v>
      </c>
      <c r="B646" s="11" t="s">
        <v>42</v>
      </c>
      <c r="C646" s="11">
        <v>2</v>
      </c>
      <c r="D646" s="11" t="s">
        <v>122</v>
      </c>
      <c r="E646" s="20" t="s">
        <v>1040</v>
      </c>
      <c r="F646" s="20" t="s">
        <v>1043</v>
      </c>
      <c r="G646" s="11">
        <v>2</v>
      </c>
      <c r="H646" s="12">
        <v>670</v>
      </c>
      <c r="I646" s="12">
        <f>Tableau2[[#This Row],[Quantité]]*Tableau2[[#This Row],[Coût unitaire (Hors taxes)]]</f>
        <v>1340</v>
      </c>
      <c r="J646" s="11">
        <v>10</v>
      </c>
      <c r="K646" s="11" t="s">
        <v>1042</v>
      </c>
      <c r="L646" s="27" t="s">
        <v>338</v>
      </c>
    </row>
    <row r="647" spans="1:12" s="21" customFormat="1" ht="57" x14ac:dyDescent="0.25">
      <c r="A647" s="19">
        <v>5367</v>
      </c>
      <c r="B647" s="11" t="s">
        <v>42</v>
      </c>
      <c r="C647" s="11">
        <v>2</v>
      </c>
      <c r="D647" s="11" t="s">
        <v>122</v>
      </c>
      <c r="E647" s="20" t="s">
        <v>1040</v>
      </c>
      <c r="F647" s="20" t="s">
        <v>1044</v>
      </c>
      <c r="G647" s="11">
        <v>2</v>
      </c>
      <c r="H647" s="12">
        <v>280</v>
      </c>
      <c r="I647" s="12">
        <f>Tableau2[[#This Row],[Quantité]]*Tableau2[[#This Row],[Coût unitaire (Hors taxes)]]</f>
        <v>560</v>
      </c>
      <c r="J647" s="11">
        <v>10</v>
      </c>
      <c r="K647" s="11" t="s">
        <v>1045</v>
      </c>
      <c r="L647" s="27" t="s">
        <v>338</v>
      </c>
    </row>
    <row r="648" spans="1:12" s="21" customFormat="1" ht="57" x14ac:dyDescent="0.25">
      <c r="A648" s="19">
        <v>5367</v>
      </c>
      <c r="B648" s="11" t="s">
        <v>42</v>
      </c>
      <c r="C648" s="11">
        <v>2</v>
      </c>
      <c r="D648" s="11" t="s">
        <v>122</v>
      </c>
      <c r="E648" s="20" t="s">
        <v>1040</v>
      </c>
      <c r="F648" s="20" t="s">
        <v>1046</v>
      </c>
      <c r="G648" s="11">
        <v>2</v>
      </c>
      <c r="H648" s="12">
        <v>955</v>
      </c>
      <c r="I648" s="12">
        <f>Tableau2[[#This Row],[Quantité]]*Tableau2[[#This Row],[Coût unitaire (Hors taxes)]]</f>
        <v>1910</v>
      </c>
      <c r="J648" s="11">
        <v>10</v>
      </c>
      <c r="K648" s="11" t="s">
        <v>1047</v>
      </c>
      <c r="L648" s="27" t="s">
        <v>338</v>
      </c>
    </row>
    <row r="649" spans="1:12" s="21" customFormat="1" ht="42.75" x14ac:dyDescent="0.25">
      <c r="A649" s="19">
        <v>5367</v>
      </c>
      <c r="B649" s="11" t="s">
        <v>42</v>
      </c>
      <c r="C649" s="11">
        <v>2</v>
      </c>
      <c r="D649" s="11" t="s">
        <v>122</v>
      </c>
      <c r="E649" s="20" t="s">
        <v>1040</v>
      </c>
      <c r="F649" s="20" t="s">
        <v>1048</v>
      </c>
      <c r="G649" s="11">
        <v>2</v>
      </c>
      <c r="H649" s="12">
        <v>459</v>
      </c>
      <c r="I649" s="12">
        <f>Tableau2[[#This Row],[Quantité]]*Tableau2[[#This Row],[Coût unitaire (Hors taxes)]]</f>
        <v>918</v>
      </c>
      <c r="J649" s="11">
        <v>6</v>
      </c>
      <c r="K649" s="11">
        <v>16.239999999999998</v>
      </c>
      <c r="L649" s="27"/>
    </row>
    <row r="650" spans="1:12" s="21" customFormat="1" ht="42.75" x14ac:dyDescent="0.25">
      <c r="A650" s="19">
        <v>5367</v>
      </c>
      <c r="B650" s="11" t="s">
        <v>42</v>
      </c>
      <c r="C650" s="11">
        <v>2</v>
      </c>
      <c r="D650" s="11" t="s">
        <v>122</v>
      </c>
      <c r="E650" s="20" t="s">
        <v>1049</v>
      </c>
      <c r="F650" s="20" t="s">
        <v>1050</v>
      </c>
      <c r="G650" s="11">
        <v>1</v>
      </c>
      <c r="H650" s="12">
        <v>4150</v>
      </c>
      <c r="I650" s="12">
        <f>Tableau2[[#This Row],[Quantité]]*Tableau2[[#This Row],[Coût unitaire (Hors taxes)]]</f>
        <v>4150</v>
      </c>
      <c r="J650" s="11">
        <v>10</v>
      </c>
      <c r="K650" s="11" t="s">
        <v>1051</v>
      </c>
      <c r="L650" s="27"/>
    </row>
    <row r="651" spans="1:12" s="21" customFormat="1" ht="71.25" x14ac:dyDescent="0.25">
      <c r="A651" s="19">
        <v>5367</v>
      </c>
      <c r="B651" s="11" t="s">
        <v>42</v>
      </c>
      <c r="C651" s="11">
        <v>2</v>
      </c>
      <c r="D651" s="11" t="s">
        <v>122</v>
      </c>
      <c r="E651" s="20" t="s">
        <v>1052</v>
      </c>
      <c r="F651" s="20" t="s">
        <v>1053</v>
      </c>
      <c r="G651" s="11">
        <v>1</v>
      </c>
      <c r="H651" s="12">
        <v>5000</v>
      </c>
      <c r="I651" s="12">
        <f>Tableau2[[#This Row],[Quantité]]*Tableau2[[#This Row],[Coût unitaire (Hors taxes)]]</f>
        <v>5000</v>
      </c>
      <c r="J651" s="11">
        <v>25</v>
      </c>
      <c r="K651" s="11"/>
      <c r="L651" s="27" t="s">
        <v>37</v>
      </c>
    </row>
    <row r="652" spans="1:12" s="21" customFormat="1" ht="71.25" x14ac:dyDescent="0.25">
      <c r="A652" s="19">
        <v>5367</v>
      </c>
      <c r="B652" s="11" t="s">
        <v>42</v>
      </c>
      <c r="C652" s="11">
        <v>2</v>
      </c>
      <c r="D652" s="11" t="s">
        <v>122</v>
      </c>
      <c r="E652" s="20" t="s">
        <v>34</v>
      </c>
      <c r="F652" s="20" t="s">
        <v>1054</v>
      </c>
      <c r="G652" s="11">
        <v>2</v>
      </c>
      <c r="H652" s="12">
        <v>401</v>
      </c>
      <c r="I652" s="12">
        <f>Tableau2[[#This Row],[Quantité]]*Tableau2[[#This Row],[Coût unitaire (Hors taxes)]]</f>
        <v>802</v>
      </c>
      <c r="J652" s="11">
        <v>8</v>
      </c>
      <c r="K652" s="11"/>
      <c r="L652" s="27" t="s">
        <v>59</v>
      </c>
    </row>
    <row r="653" spans="1:12" s="21" customFormat="1" ht="57" x14ac:dyDescent="0.25">
      <c r="A653" s="19">
        <v>5367</v>
      </c>
      <c r="B653" s="11" t="s">
        <v>42</v>
      </c>
      <c r="C653" s="11">
        <v>2</v>
      </c>
      <c r="D653" s="11" t="s">
        <v>122</v>
      </c>
      <c r="E653" s="20" t="s">
        <v>34</v>
      </c>
      <c r="F653" s="20" t="s">
        <v>1055</v>
      </c>
      <c r="G653" s="11">
        <v>1</v>
      </c>
      <c r="H653" s="12">
        <v>89</v>
      </c>
      <c r="I653" s="12">
        <f>Tableau2[[#This Row],[Quantité]]*Tableau2[[#This Row],[Coût unitaire (Hors taxes)]]</f>
        <v>89</v>
      </c>
      <c r="J653" s="11">
        <v>10</v>
      </c>
      <c r="K653" s="11"/>
      <c r="L653" s="27" t="s">
        <v>59</v>
      </c>
    </row>
    <row r="654" spans="1:12" s="21" customFormat="1" ht="42.75" x14ac:dyDescent="0.25">
      <c r="A654" s="19">
        <v>5367</v>
      </c>
      <c r="B654" s="11" t="s">
        <v>42</v>
      </c>
      <c r="C654" s="11">
        <v>2</v>
      </c>
      <c r="D654" s="11" t="s">
        <v>122</v>
      </c>
      <c r="E654" s="20" t="s">
        <v>34</v>
      </c>
      <c r="F654" s="20" t="s">
        <v>1056</v>
      </c>
      <c r="G654" s="11">
        <v>2</v>
      </c>
      <c r="H654" s="12">
        <v>137</v>
      </c>
      <c r="I654" s="12">
        <f>Tableau2[[#This Row],[Quantité]]*Tableau2[[#This Row],[Coût unitaire (Hors taxes)]]</f>
        <v>274</v>
      </c>
      <c r="J654" s="11">
        <v>10</v>
      </c>
      <c r="K654" s="11"/>
      <c r="L654" s="27" t="s">
        <v>59</v>
      </c>
    </row>
    <row r="655" spans="1:12" s="21" customFormat="1" ht="42.75" x14ac:dyDescent="0.25">
      <c r="A655" s="19">
        <v>5367</v>
      </c>
      <c r="B655" s="11" t="s">
        <v>42</v>
      </c>
      <c r="C655" s="11">
        <v>2</v>
      </c>
      <c r="D655" s="11" t="s">
        <v>122</v>
      </c>
      <c r="E655" s="20" t="s">
        <v>34</v>
      </c>
      <c r="F655" s="20" t="s">
        <v>1057</v>
      </c>
      <c r="G655" s="11">
        <v>2</v>
      </c>
      <c r="H655" s="12">
        <v>14</v>
      </c>
      <c r="I655" s="12">
        <f>Tableau2[[#This Row],[Quantité]]*Tableau2[[#This Row],[Coût unitaire (Hors taxes)]]</f>
        <v>28</v>
      </c>
      <c r="J655" s="11">
        <v>5</v>
      </c>
      <c r="K655" s="11"/>
      <c r="L655" s="27" t="s">
        <v>59</v>
      </c>
    </row>
    <row r="656" spans="1:12" s="21" customFormat="1" ht="42.75" x14ac:dyDescent="0.25">
      <c r="A656" s="19">
        <v>5367</v>
      </c>
      <c r="B656" s="11" t="s">
        <v>42</v>
      </c>
      <c r="C656" s="11">
        <v>2</v>
      </c>
      <c r="D656" s="11" t="s">
        <v>122</v>
      </c>
      <c r="E656" s="20" t="s">
        <v>34</v>
      </c>
      <c r="F656" s="20" t="s">
        <v>1058</v>
      </c>
      <c r="G656" s="11">
        <v>2</v>
      </c>
      <c r="H656" s="12">
        <v>9</v>
      </c>
      <c r="I656" s="12">
        <f>Tableau2[[#This Row],[Quantité]]*Tableau2[[#This Row],[Coût unitaire (Hors taxes)]]</f>
        <v>18</v>
      </c>
      <c r="J656" s="11">
        <v>5</v>
      </c>
      <c r="K656" s="11"/>
      <c r="L656" s="27" t="s">
        <v>59</v>
      </c>
    </row>
    <row r="657" spans="1:12" s="21" customFormat="1" ht="42.75" x14ac:dyDescent="0.25">
      <c r="A657" s="19">
        <v>5367</v>
      </c>
      <c r="B657" s="11" t="s">
        <v>42</v>
      </c>
      <c r="C657" s="11">
        <v>2</v>
      </c>
      <c r="D657" s="11" t="s">
        <v>122</v>
      </c>
      <c r="E657" s="20" t="s">
        <v>34</v>
      </c>
      <c r="F657" s="20" t="s">
        <v>1059</v>
      </c>
      <c r="G657" s="11">
        <v>2</v>
      </c>
      <c r="H657" s="12">
        <v>11</v>
      </c>
      <c r="I657" s="12">
        <f>Tableau2[[#This Row],[Quantité]]*Tableau2[[#This Row],[Coût unitaire (Hors taxes)]]</f>
        <v>22</v>
      </c>
      <c r="J657" s="11">
        <v>5</v>
      </c>
      <c r="K657" s="11"/>
      <c r="L657" s="27" t="s">
        <v>59</v>
      </c>
    </row>
    <row r="658" spans="1:12" s="21" customFormat="1" ht="42.75" x14ac:dyDescent="0.25">
      <c r="A658" s="19">
        <v>5367</v>
      </c>
      <c r="B658" s="11" t="s">
        <v>42</v>
      </c>
      <c r="C658" s="11">
        <v>2</v>
      </c>
      <c r="D658" s="11" t="s">
        <v>122</v>
      </c>
      <c r="E658" s="20" t="s">
        <v>34</v>
      </c>
      <c r="F658" s="20" t="s">
        <v>1060</v>
      </c>
      <c r="G658" s="11">
        <v>2</v>
      </c>
      <c r="H658" s="12">
        <v>13</v>
      </c>
      <c r="I658" s="12">
        <f>Tableau2[[#This Row],[Quantité]]*Tableau2[[#This Row],[Coût unitaire (Hors taxes)]]</f>
        <v>26</v>
      </c>
      <c r="J658" s="11">
        <v>5</v>
      </c>
      <c r="K658" s="11"/>
      <c r="L658" s="27" t="s">
        <v>59</v>
      </c>
    </row>
    <row r="659" spans="1:12" s="21" customFormat="1" ht="42.75" x14ac:dyDescent="0.25">
      <c r="A659" s="19">
        <v>5367</v>
      </c>
      <c r="B659" s="11" t="s">
        <v>42</v>
      </c>
      <c r="C659" s="11">
        <v>2</v>
      </c>
      <c r="D659" s="11" t="s">
        <v>122</v>
      </c>
      <c r="E659" s="20" t="s">
        <v>34</v>
      </c>
      <c r="F659" s="20" t="s">
        <v>1061</v>
      </c>
      <c r="G659" s="11">
        <v>2</v>
      </c>
      <c r="H659" s="12">
        <v>14</v>
      </c>
      <c r="I659" s="12">
        <f>Tableau2[[#This Row],[Quantité]]*Tableau2[[#This Row],[Coût unitaire (Hors taxes)]]</f>
        <v>28</v>
      </c>
      <c r="J659" s="11">
        <v>5</v>
      </c>
      <c r="K659" s="11"/>
      <c r="L659" s="27" t="s">
        <v>59</v>
      </c>
    </row>
    <row r="660" spans="1:12" s="21" customFormat="1" ht="42.75" x14ac:dyDescent="0.25">
      <c r="A660" s="19">
        <v>5367</v>
      </c>
      <c r="B660" s="11" t="s">
        <v>42</v>
      </c>
      <c r="C660" s="11">
        <v>2</v>
      </c>
      <c r="D660" s="11" t="s">
        <v>122</v>
      </c>
      <c r="E660" s="20" t="s">
        <v>34</v>
      </c>
      <c r="F660" s="20" t="s">
        <v>1062</v>
      </c>
      <c r="G660" s="11">
        <v>2</v>
      </c>
      <c r="H660" s="12">
        <v>9</v>
      </c>
      <c r="I660" s="12">
        <f>Tableau2[[#This Row],[Quantité]]*Tableau2[[#This Row],[Coût unitaire (Hors taxes)]]</f>
        <v>18</v>
      </c>
      <c r="J660" s="11">
        <v>5</v>
      </c>
      <c r="K660" s="11"/>
      <c r="L660" s="27" t="s">
        <v>59</v>
      </c>
    </row>
    <row r="661" spans="1:12" s="21" customFormat="1" ht="42.75" x14ac:dyDescent="0.25">
      <c r="A661" s="19">
        <v>5367</v>
      </c>
      <c r="B661" s="11" t="s">
        <v>42</v>
      </c>
      <c r="C661" s="11">
        <v>2</v>
      </c>
      <c r="D661" s="11" t="s">
        <v>122</v>
      </c>
      <c r="E661" s="20" t="s">
        <v>34</v>
      </c>
      <c r="F661" s="20" t="s">
        <v>1063</v>
      </c>
      <c r="G661" s="11">
        <v>1</v>
      </c>
      <c r="H661" s="12">
        <v>13</v>
      </c>
      <c r="I661" s="12">
        <f>Tableau2[[#This Row],[Quantité]]*Tableau2[[#This Row],[Coût unitaire (Hors taxes)]]</f>
        <v>13</v>
      </c>
      <c r="J661" s="11">
        <v>5</v>
      </c>
      <c r="K661" s="11"/>
      <c r="L661" s="27" t="s">
        <v>133</v>
      </c>
    </row>
    <row r="662" spans="1:12" s="21" customFormat="1" ht="42.75" x14ac:dyDescent="0.25">
      <c r="A662" s="19">
        <v>5367</v>
      </c>
      <c r="B662" s="11" t="s">
        <v>42</v>
      </c>
      <c r="C662" s="11">
        <v>2</v>
      </c>
      <c r="D662" s="11" t="s">
        <v>122</v>
      </c>
      <c r="E662" s="20" t="s">
        <v>34</v>
      </c>
      <c r="F662" s="20" t="s">
        <v>1064</v>
      </c>
      <c r="G662" s="11">
        <v>2</v>
      </c>
      <c r="H662" s="12">
        <v>16</v>
      </c>
      <c r="I662" s="12">
        <f>Tableau2[[#This Row],[Quantité]]*Tableau2[[#This Row],[Coût unitaire (Hors taxes)]]</f>
        <v>32</v>
      </c>
      <c r="J662" s="11">
        <v>5</v>
      </c>
      <c r="K662" s="11"/>
      <c r="L662" s="27" t="s">
        <v>59</v>
      </c>
    </row>
    <row r="663" spans="1:12" s="21" customFormat="1" ht="42.75" x14ac:dyDescent="0.25">
      <c r="A663" s="19">
        <v>5367</v>
      </c>
      <c r="B663" s="11" t="s">
        <v>42</v>
      </c>
      <c r="C663" s="11">
        <v>2</v>
      </c>
      <c r="D663" s="11" t="s">
        <v>122</v>
      </c>
      <c r="E663" s="20" t="s">
        <v>34</v>
      </c>
      <c r="F663" s="20" t="s">
        <v>1065</v>
      </c>
      <c r="G663" s="11">
        <v>1</v>
      </c>
      <c r="H663" s="12">
        <v>198</v>
      </c>
      <c r="I663" s="12">
        <f>Tableau2[[#This Row],[Quantité]]*Tableau2[[#This Row],[Coût unitaire (Hors taxes)]]</f>
        <v>198</v>
      </c>
      <c r="J663" s="11">
        <v>20</v>
      </c>
      <c r="K663" s="11"/>
      <c r="L663" s="27" t="s">
        <v>59</v>
      </c>
    </row>
    <row r="664" spans="1:12" s="21" customFormat="1" ht="42.75" x14ac:dyDescent="0.25">
      <c r="A664" s="19">
        <v>5367</v>
      </c>
      <c r="B664" s="11" t="s">
        <v>42</v>
      </c>
      <c r="C664" s="11">
        <v>2</v>
      </c>
      <c r="D664" s="11" t="s">
        <v>122</v>
      </c>
      <c r="E664" s="20" t="s">
        <v>34</v>
      </c>
      <c r="F664" s="20" t="s">
        <v>1066</v>
      </c>
      <c r="G664" s="11">
        <v>1</v>
      </c>
      <c r="H664" s="12">
        <v>141</v>
      </c>
      <c r="I664" s="12">
        <f>Tableau2[[#This Row],[Quantité]]*Tableau2[[#This Row],[Coût unitaire (Hors taxes)]]</f>
        <v>141</v>
      </c>
      <c r="J664" s="11">
        <v>20</v>
      </c>
      <c r="K664" s="11"/>
      <c r="L664" s="27" t="s">
        <v>59</v>
      </c>
    </row>
    <row r="665" spans="1:12" s="21" customFormat="1" ht="42.75" x14ac:dyDescent="0.25">
      <c r="A665" s="19">
        <v>5367</v>
      </c>
      <c r="B665" s="11" t="s">
        <v>42</v>
      </c>
      <c r="C665" s="11">
        <v>2</v>
      </c>
      <c r="D665" s="11" t="s">
        <v>122</v>
      </c>
      <c r="E665" s="20" t="s">
        <v>34</v>
      </c>
      <c r="F665" s="20" t="s">
        <v>1067</v>
      </c>
      <c r="G665" s="11">
        <v>1</v>
      </c>
      <c r="H665" s="12">
        <v>13</v>
      </c>
      <c r="I665" s="12">
        <f>Tableau2[[#This Row],[Quantité]]*Tableau2[[#This Row],[Coût unitaire (Hors taxes)]]</f>
        <v>13</v>
      </c>
      <c r="J665" s="11">
        <v>20</v>
      </c>
      <c r="K665" s="11"/>
      <c r="L665" s="27" t="s">
        <v>59</v>
      </c>
    </row>
    <row r="666" spans="1:12" s="21" customFormat="1" ht="57" x14ac:dyDescent="0.25">
      <c r="A666" s="19">
        <v>5367</v>
      </c>
      <c r="B666" s="11" t="s">
        <v>42</v>
      </c>
      <c r="C666" s="11">
        <v>2</v>
      </c>
      <c r="D666" s="11" t="s">
        <v>122</v>
      </c>
      <c r="E666" s="20" t="s">
        <v>1068</v>
      </c>
      <c r="F666" s="20" t="s">
        <v>1069</v>
      </c>
      <c r="G666" s="11">
        <v>3</v>
      </c>
      <c r="H666" s="12">
        <v>112</v>
      </c>
      <c r="I666" s="12">
        <f>Tableau2[[#This Row],[Quantité]]*Tableau2[[#This Row],[Coût unitaire (Hors taxes)]]</f>
        <v>336</v>
      </c>
      <c r="J666" s="11">
        <v>8</v>
      </c>
      <c r="K666" s="11"/>
      <c r="L666" s="27" t="s">
        <v>72</v>
      </c>
    </row>
    <row r="667" spans="1:12" s="21" customFormat="1" ht="42.75" x14ac:dyDescent="0.25">
      <c r="A667" s="19">
        <v>5367</v>
      </c>
      <c r="B667" s="11" t="s">
        <v>42</v>
      </c>
      <c r="C667" s="11">
        <v>2</v>
      </c>
      <c r="D667" s="11" t="s">
        <v>122</v>
      </c>
      <c r="E667" s="20" t="s">
        <v>1068</v>
      </c>
      <c r="F667" s="20" t="s">
        <v>1070</v>
      </c>
      <c r="G667" s="11">
        <v>2</v>
      </c>
      <c r="H667" s="12">
        <v>2</v>
      </c>
      <c r="I667" s="12">
        <f>Tableau2[[#This Row],[Quantité]]*Tableau2[[#This Row],[Coût unitaire (Hors taxes)]]</f>
        <v>4</v>
      </c>
      <c r="J667" s="11">
        <v>8</v>
      </c>
      <c r="K667" s="11"/>
      <c r="L667" s="27" t="s">
        <v>59</v>
      </c>
    </row>
    <row r="668" spans="1:12" s="21" customFormat="1" ht="42.75" x14ac:dyDescent="0.25">
      <c r="A668" s="19">
        <v>5367</v>
      </c>
      <c r="B668" s="11" t="s">
        <v>42</v>
      </c>
      <c r="C668" s="11">
        <v>2</v>
      </c>
      <c r="D668" s="11" t="s">
        <v>122</v>
      </c>
      <c r="E668" s="20" t="s">
        <v>1068</v>
      </c>
      <c r="F668" s="20" t="s">
        <v>1071</v>
      </c>
      <c r="G668" s="11">
        <v>2</v>
      </c>
      <c r="H668" s="12">
        <v>3</v>
      </c>
      <c r="I668" s="12">
        <f>Tableau2[[#This Row],[Quantité]]*Tableau2[[#This Row],[Coût unitaire (Hors taxes)]]</f>
        <v>6</v>
      </c>
      <c r="J668" s="11">
        <v>8</v>
      </c>
      <c r="K668" s="11"/>
      <c r="L668" s="27" t="s">
        <v>59</v>
      </c>
    </row>
    <row r="669" spans="1:12" s="21" customFormat="1" ht="42.75" x14ac:dyDescent="0.25">
      <c r="A669" s="19">
        <v>5367</v>
      </c>
      <c r="B669" s="11" t="s">
        <v>42</v>
      </c>
      <c r="C669" s="11">
        <v>2</v>
      </c>
      <c r="D669" s="11" t="s">
        <v>122</v>
      </c>
      <c r="E669" s="20" t="s">
        <v>1068</v>
      </c>
      <c r="F669" s="20" t="s">
        <v>1072</v>
      </c>
      <c r="G669" s="11">
        <v>2</v>
      </c>
      <c r="H669" s="12">
        <v>3</v>
      </c>
      <c r="I669" s="12">
        <f>Tableau2[[#This Row],[Quantité]]*Tableau2[[#This Row],[Coût unitaire (Hors taxes)]]</f>
        <v>6</v>
      </c>
      <c r="J669" s="11">
        <v>8</v>
      </c>
      <c r="K669" s="11"/>
      <c r="L669" s="27" t="s">
        <v>59</v>
      </c>
    </row>
    <row r="670" spans="1:12" s="21" customFormat="1" ht="42.75" x14ac:dyDescent="0.25">
      <c r="A670" s="19">
        <v>5367</v>
      </c>
      <c r="B670" s="11" t="s">
        <v>42</v>
      </c>
      <c r="C670" s="11">
        <v>2</v>
      </c>
      <c r="D670" s="11" t="s">
        <v>122</v>
      </c>
      <c r="E670" s="20" t="s">
        <v>1068</v>
      </c>
      <c r="F670" s="20" t="s">
        <v>1073</v>
      </c>
      <c r="G670" s="11">
        <v>2</v>
      </c>
      <c r="H670" s="12">
        <v>3</v>
      </c>
      <c r="I670" s="12">
        <f>Tableau2[[#This Row],[Quantité]]*Tableau2[[#This Row],[Coût unitaire (Hors taxes)]]</f>
        <v>6</v>
      </c>
      <c r="J670" s="11">
        <v>8</v>
      </c>
      <c r="K670" s="11"/>
      <c r="L670" s="27" t="s">
        <v>59</v>
      </c>
    </row>
    <row r="671" spans="1:12" s="21" customFormat="1" ht="42.75" x14ac:dyDescent="0.25">
      <c r="A671" s="19">
        <v>5367</v>
      </c>
      <c r="B671" s="11" t="s">
        <v>42</v>
      </c>
      <c r="C671" s="11">
        <v>2</v>
      </c>
      <c r="D671" s="11" t="s">
        <v>122</v>
      </c>
      <c r="E671" s="20" t="s">
        <v>1068</v>
      </c>
      <c r="F671" s="20" t="s">
        <v>1074</v>
      </c>
      <c r="G671" s="11">
        <v>1</v>
      </c>
      <c r="H671" s="12">
        <v>40</v>
      </c>
      <c r="I671" s="12">
        <f>Tableau2[[#This Row],[Quantité]]*Tableau2[[#This Row],[Coût unitaire (Hors taxes)]]</f>
        <v>40</v>
      </c>
      <c r="J671" s="11">
        <v>10</v>
      </c>
      <c r="K671" s="11"/>
      <c r="L671" s="27" t="s">
        <v>59</v>
      </c>
    </row>
    <row r="672" spans="1:12" s="21" customFormat="1" ht="42.75" x14ac:dyDescent="0.25">
      <c r="A672" s="19">
        <v>5367</v>
      </c>
      <c r="B672" s="11" t="s">
        <v>42</v>
      </c>
      <c r="C672" s="11">
        <v>2</v>
      </c>
      <c r="D672" s="11" t="s">
        <v>122</v>
      </c>
      <c r="E672" s="20" t="s">
        <v>1068</v>
      </c>
      <c r="F672" s="20" t="s">
        <v>1075</v>
      </c>
      <c r="G672" s="11">
        <v>2</v>
      </c>
      <c r="H672" s="12">
        <v>35</v>
      </c>
      <c r="I672" s="12">
        <f>Tableau2[[#This Row],[Quantité]]*Tableau2[[#This Row],[Coût unitaire (Hors taxes)]]</f>
        <v>70</v>
      </c>
      <c r="J672" s="11">
        <v>7</v>
      </c>
      <c r="K672" s="11"/>
      <c r="L672" s="27" t="s">
        <v>72</v>
      </c>
    </row>
    <row r="673" spans="1:12" s="21" customFormat="1" ht="57" x14ac:dyDescent="0.25">
      <c r="A673" s="19">
        <v>5367</v>
      </c>
      <c r="B673" s="11" t="s">
        <v>42</v>
      </c>
      <c r="C673" s="11">
        <v>2</v>
      </c>
      <c r="D673" s="11" t="s">
        <v>122</v>
      </c>
      <c r="E673" s="20" t="s">
        <v>1068</v>
      </c>
      <c r="F673" s="20" t="s">
        <v>1076</v>
      </c>
      <c r="G673" s="11">
        <v>2</v>
      </c>
      <c r="H673" s="12">
        <v>19</v>
      </c>
      <c r="I673" s="12">
        <f>Tableau2[[#This Row],[Quantité]]*Tableau2[[#This Row],[Coût unitaire (Hors taxes)]]</f>
        <v>38</v>
      </c>
      <c r="J673" s="11">
        <v>10</v>
      </c>
      <c r="K673" s="11"/>
      <c r="L673" s="27" t="s">
        <v>72</v>
      </c>
    </row>
    <row r="674" spans="1:12" s="21" customFormat="1" ht="42.75" x14ac:dyDescent="0.25">
      <c r="A674" s="19">
        <v>5367</v>
      </c>
      <c r="B674" s="11" t="s">
        <v>42</v>
      </c>
      <c r="C674" s="11">
        <v>2</v>
      </c>
      <c r="D674" s="11" t="s">
        <v>122</v>
      </c>
      <c r="E674" s="20" t="s">
        <v>1068</v>
      </c>
      <c r="F674" s="20" t="s">
        <v>1077</v>
      </c>
      <c r="G674" s="11">
        <v>4</v>
      </c>
      <c r="H674" s="12">
        <v>71</v>
      </c>
      <c r="I674" s="12">
        <f>Tableau2[[#This Row],[Quantité]]*Tableau2[[#This Row],[Coût unitaire (Hors taxes)]]</f>
        <v>284</v>
      </c>
      <c r="J674" s="11">
        <v>5</v>
      </c>
      <c r="K674" s="11"/>
      <c r="L674" s="27" t="s">
        <v>59</v>
      </c>
    </row>
    <row r="675" spans="1:12" s="21" customFormat="1" ht="42.75" x14ac:dyDescent="0.25">
      <c r="A675" s="19">
        <v>5367</v>
      </c>
      <c r="B675" s="11" t="s">
        <v>42</v>
      </c>
      <c r="C675" s="11">
        <v>2</v>
      </c>
      <c r="D675" s="11" t="s">
        <v>122</v>
      </c>
      <c r="E675" s="20" t="s">
        <v>1078</v>
      </c>
      <c r="F675" s="20" t="s">
        <v>1079</v>
      </c>
      <c r="G675" s="11">
        <v>3</v>
      </c>
      <c r="H675" s="12">
        <v>14</v>
      </c>
      <c r="I675" s="12">
        <f>Tableau2[[#This Row],[Quantité]]*Tableau2[[#This Row],[Coût unitaire (Hors taxes)]]</f>
        <v>42</v>
      </c>
      <c r="J675" s="11">
        <v>6</v>
      </c>
      <c r="K675" s="11"/>
      <c r="L675" s="27" t="s">
        <v>59</v>
      </c>
    </row>
    <row r="676" spans="1:12" s="21" customFormat="1" ht="42.75" x14ac:dyDescent="0.25">
      <c r="A676" s="19">
        <v>5367</v>
      </c>
      <c r="B676" s="11" t="s">
        <v>42</v>
      </c>
      <c r="C676" s="11">
        <v>2</v>
      </c>
      <c r="D676" s="11" t="s">
        <v>122</v>
      </c>
      <c r="E676" s="20" t="s">
        <v>1080</v>
      </c>
      <c r="F676" s="20" t="s">
        <v>1081</v>
      </c>
      <c r="G676" s="11">
        <v>2</v>
      </c>
      <c r="H676" s="12">
        <v>4200</v>
      </c>
      <c r="I676" s="12">
        <f>Tableau2[[#This Row],[Quantité]]*Tableau2[[#This Row],[Coût unitaire (Hors taxes)]]</f>
        <v>8400</v>
      </c>
      <c r="J676" s="11">
        <v>8</v>
      </c>
      <c r="K676" s="11" t="s">
        <v>1082</v>
      </c>
      <c r="L676" s="27"/>
    </row>
    <row r="677" spans="1:12" s="21" customFormat="1" ht="42.75" x14ac:dyDescent="0.25">
      <c r="A677" s="19">
        <v>5367</v>
      </c>
      <c r="B677" s="11" t="s">
        <v>42</v>
      </c>
      <c r="C677" s="11">
        <v>2</v>
      </c>
      <c r="D677" s="11" t="s">
        <v>122</v>
      </c>
      <c r="E677" s="20" t="s">
        <v>1080</v>
      </c>
      <c r="F677" s="20" t="s">
        <v>1083</v>
      </c>
      <c r="G677" s="11">
        <v>4</v>
      </c>
      <c r="H677" s="12">
        <v>2800</v>
      </c>
      <c r="I677" s="12">
        <f>Tableau2[[#This Row],[Quantité]]*Tableau2[[#This Row],[Coût unitaire (Hors taxes)]]</f>
        <v>11200</v>
      </c>
      <c r="J677" s="11">
        <v>8</v>
      </c>
      <c r="K677" s="11" t="s">
        <v>1082</v>
      </c>
      <c r="L677" s="27"/>
    </row>
    <row r="678" spans="1:12" s="21" customFormat="1" ht="57" x14ac:dyDescent="0.25">
      <c r="A678" s="19">
        <v>5367</v>
      </c>
      <c r="B678" s="11" t="s">
        <v>42</v>
      </c>
      <c r="C678" s="11">
        <v>2</v>
      </c>
      <c r="D678" s="11" t="s">
        <v>122</v>
      </c>
      <c r="E678" s="20" t="s">
        <v>1084</v>
      </c>
      <c r="F678" s="20" t="s">
        <v>1085</v>
      </c>
      <c r="G678" s="11">
        <v>5</v>
      </c>
      <c r="H678" s="12">
        <v>400</v>
      </c>
      <c r="I678" s="12">
        <f>Tableau2[[#This Row],[Quantité]]*Tableau2[[#This Row],[Coût unitaire (Hors taxes)]]</f>
        <v>2000</v>
      </c>
      <c r="J678" s="11">
        <v>10</v>
      </c>
      <c r="K678" s="11">
        <v>15</v>
      </c>
      <c r="L678" s="27" t="s">
        <v>125</v>
      </c>
    </row>
    <row r="679" spans="1:12" s="21" customFormat="1" ht="42.75" x14ac:dyDescent="0.25">
      <c r="A679" s="19">
        <v>5367</v>
      </c>
      <c r="B679" s="11" t="s">
        <v>42</v>
      </c>
      <c r="C679" s="11">
        <v>2</v>
      </c>
      <c r="D679" s="11" t="s">
        <v>122</v>
      </c>
      <c r="E679" s="20" t="s">
        <v>1084</v>
      </c>
      <c r="F679" s="20" t="s">
        <v>1086</v>
      </c>
      <c r="G679" s="11">
        <v>1</v>
      </c>
      <c r="H679" s="12">
        <v>1760</v>
      </c>
      <c r="I679" s="12">
        <f>Tableau2[[#This Row],[Quantité]]*Tableau2[[#This Row],[Coût unitaire (Hors taxes)]]</f>
        <v>1760</v>
      </c>
      <c r="J679" s="11">
        <v>10</v>
      </c>
      <c r="K679" s="11">
        <v>15</v>
      </c>
      <c r="L679" s="27" t="s">
        <v>125</v>
      </c>
    </row>
    <row r="680" spans="1:12" s="21" customFormat="1" ht="42.75" x14ac:dyDescent="0.25">
      <c r="A680" s="19">
        <v>5367</v>
      </c>
      <c r="B680" s="11" t="s">
        <v>42</v>
      </c>
      <c r="C680" s="11">
        <v>2</v>
      </c>
      <c r="D680" s="11" t="s">
        <v>122</v>
      </c>
      <c r="E680" s="20" t="s">
        <v>1084</v>
      </c>
      <c r="F680" s="20" t="s">
        <v>1087</v>
      </c>
      <c r="G680" s="11">
        <v>1</v>
      </c>
      <c r="H680" s="12">
        <v>556</v>
      </c>
      <c r="I680" s="12">
        <f>Tableau2[[#This Row],[Quantité]]*Tableau2[[#This Row],[Coût unitaire (Hors taxes)]]</f>
        <v>556</v>
      </c>
      <c r="J680" s="11">
        <v>10</v>
      </c>
      <c r="K680" s="11">
        <v>15</v>
      </c>
      <c r="L680" s="27" t="s">
        <v>125</v>
      </c>
    </row>
    <row r="681" spans="1:12" s="21" customFormat="1" ht="42.75" x14ac:dyDescent="0.25">
      <c r="A681" s="19">
        <v>5367</v>
      </c>
      <c r="B681" s="11" t="s">
        <v>42</v>
      </c>
      <c r="C681" s="11">
        <v>2</v>
      </c>
      <c r="D681" s="11" t="s">
        <v>122</v>
      </c>
      <c r="E681" s="20" t="s">
        <v>1084</v>
      </c>
      <c r="F681" s="20" t="s">
        <v>1088</v>
      </c>
      <c r="G681" s="11">
        <v>1</v>
      </c>
      <c r="H681" s="12">
        <v>688</v>
      </c>
      <c r="I681" s="12">
        <f>Tableau2[[#This Row],[Quantité]]*Tableau2[[#This Row],[Coût unitaire (Hors taxes)]]</f>
        <v>688</v>
      </c>
      <c r="J681" s="11">
        <v>10</v>
      </c>
      <c r="K681" s="11">
        <v>15</v>
      </c>
      <c r="L681" s="27" t="s">
        <v>125</v>
      </c>
    </row>
    <row r="682" spans="1:12" s="21" customFormat="1" ht="42.75" x14ac:dyDescent="0.25">
      <c r="A682" s="19">
        <v>5367</v>
      </c>
      <c r="B682" s="11" t="s">
        <v>42</v>
      </c>
      <c r="C682" s="11">
        <v>2</v>
      </c>
      <c r="D682" s="11" t="s">
        <v>122</v>
      </c>
      <c r="E682" s="20" t="s">
        <v>1084</v>
      </c>
      <c r="F682" s="20" t="s">
        <v>1089</v>
      </c>
      <c r="G682" s="11">
        <v>2</v>
      </c>
      <c r="H682" s="12">
        <v>1065</v>
      </c>
      <c r="I682" s="12">
        <f>Tableau2[[#This Row],[Quantité]]*Tableau2[[#This Row],[Coût unitaire (Hors taxes)]]</f>
        <v>2130</v>
      </c>
      <c r="J682" s="11">
        <v>10</v>
      </c>
      <c r="K682" s="11">
        <v>15</v>
      </c>
      <c r="L682" s="27" t="s">
        <v>125</v>
      </c>
    </row>
    <row r="683" spans="1:12" s="21" customFormat="1" ht="42.75" x14ac:dyDescent="0.25">
      <c r="A683" s="19">
        <v>5367</v>
      </c>
      <c r="B683" s="11" t="s">
        <v>42</v>
      </c>
      <c r="C683" s="11">
        <v>2</v>
      </c>
      <c r="D683" s="11" t="s">
        <v>122</v>
      </c>
      <c r="E683" s="20" t="s">
        <v>1084</v>
      </c>
      <c r="F683" s="20" t="s">
        <v>1090</v>
      </c>
      <c r="G683" s="11">
        <v>4</v>
      </c>
      <c r="H683" s="12">
        <v>667</v>
      </c>
      <c r="I683" s="12">
        <f>Tableau2[[#This Row],[Quantité]]*Tableau2[[#This Row],[Coût unitaire (Hors taxes)]]</f>
        <v>2668</v>
      </c>
      <c r="J683" s="11">
        <v>10</v>
      </c>
      <c r="K683" s="11">
        <v>15</v>
      </c>
      <c r="L683" s="27" t="s">
        <v>125</v>
      </c>
    </row>
    <row r="684" spans="1:12" s="21" customFormat="1" ht="42.75" x14ac:dyDescent="0.25">
      <c r="A684" s="19">
        <v>5367</v>
      </c>
      <c r="B684" s="11" t="s">
        <v>42</v>
      </c>
      <c r="C684" s="11">
        <v>2</v>
      </c>
      <c r="D684" s="11" t="s">
        <v>122</v>
      </c>
      <c r="E684" s="20" t="s">
        <v>1091</v>
      </c>
      <c r="F684" s="20" t="s">
        <v>1092</v>
      </c>
      <c r="G684" s="11">
        <v>1</v>
      </c>
      <c r="H684" s="12">
        <v>120</v>
      </c>
      <c r="I684" s="12">
        <f>Tableau2[[#This Row],[Quantité]]*Tableau2[[#This Row],[Coût unitaire (Hors taxes)]]</f>
        <v>120</v>
      </c>
      <c r="J684" s="11">
        <v>15</v>
      </c>
      <c r="K684" s="11">
        <v>9</v>
      </c>
      <c r="L684" s="27" t="s">
        <v>38</v>
      </c>
    </row>
    <row r="685" spans="1:12" s="21" customFormat="1" ht="42.75" x14ac:dyDescent="0.25">
      <c r="A685" s="19">
        <v>5367</v>
      </c>
      <c r="B685" s="11" t="s">
        <v>42</v>
      </c>
      <c r="C685" s="11">
        <v>2</v>
      </c>
      <c r="D685" s="11" t="s">
        <v>122</v>
      </c>
      <c r="E685" s="20" t="s">
        <v>1093</v>
      </c>
      <c r="F685" s="20" t="s">
        <v>1094</v>
      </c>
      <c r="G685" s="11">
        <v>2</v>
      </c>
      <c r="H685" s="12">
        <v>300</v>
      </c>
      <c r="I685" s="12">
        <f>Tableau2[[#This Row],[Quantité]]*Tableau2[[#This Row],[Coût unitaire (Hors taxes)]]</f>
        <v>600</v>
      </c>
      <c r="J685" s="11">
        <v>10</v>
      </c>
      <c r="K685" s="11">
        <v>8.16</v>
      </c>
      <c r="L685" s="27" t="s">
        <v>338</v>
      </c>
    </row>
    <row r="686" spans="1:12" s="21" customFormat="1" ht="42.75" x14ac:dyDescent="0.25">
      <c r="A686" s="19">
        <v>5367</v>
      </c>
      <c r="B686" s="11" t="s">
        <v>42</v>
      </c>
      <c r="C686" s="11">
        <v>2</v>
      </c>
      <c r="D686" s="11" t="s">
        <v>122</v>
      </c>
      <c r="E686" s="20" t="s">
        <v>1093</v>
      </c>
      <c r="F686" s="20" t="s">
        <v>1095</v>
      </c>
      <c r="G686" s="11">
        <v>4</v>
      </c>
      <c r="H686" s="12">
        <v>650</v>
      </c>
      <c r="I686" s="12">
        <f>Tableau2[[#This Row],[Quantité]]*Tableau2[[#This Row],[Coût unitaire (Hors taxes)]]</f>
        <v>2600</v>
      </c>
      <c r="J686" s="11">
        <v>4</v>
      </c>
      <c r="K686" s="11">
        <v>8.16</v>
      </c>
      <c r="L686" s="27"/>
    </row>
    <row r="687" spans="1:12" s="21" customFormat="1" ht="42.75" x14ac:dyDescent="0.25">
      <c r="A687" s="19">
        <v>5367</v>
      </c>
      <c r="B687" s="11" t="s">
        <v>42</v>
      </c>
      <c r="C687" s="11">
        <v>2</v>
      </c>
      <c r="D687" s="11" t="s">
        <v>122</v>
      </c>
      <c r="E687" s="20" t="s">
        <v>1096</v>
      </c>
      <c r="F687" s="20" t="s">
        <v>1097</v>
      </c>
      <c r="G687" s="11">
        <v>2</v>
      </c>
      <c r="H687" s="12">
        <v>479.55</v>
      </c>
      <c r="I687" s="12">
        <f>Tableau2[[#This Row],[Quantité]]*Tableau2[[#This Row],[Coût unitaire (Hors taxes)]]</f>
        <v>959.1</v>
      </c>
      <c r="J687" s="11">
        <v>8</v>
      </c>
      <c r="K687" s="11" t="s">
        <v>1098</v>
      </c>
      <c r="L687" s="27"/>
    </row>
    <row r="688" spans="1:12" s="21" customFormat="1" ht="42.75" x14ac:dyDescent="0.25">
      <c r="A688" s="19">
        <v>5367</v>
      </c>
      <c r="B688" s="11" t="s">
        <v>42</v>
      </c>
      <c r="C688" s="11">
        <v>2</v>
      </c>
      <c r="D688" s="11" t="s">
        <v>122</v>
      </c>
      <c r="E688" s="20" t="s">
        <v>1096</v>
      </c>
      <c r="F688" s="20" t="s">
        <v>1099</v>
      </c>
      <c r="G688" s="11">
        <v>2</v>
      </c>
      <c r="H688" s="12">
        <v>519.95000000000005</v>
      </c>
      <c r="I688" s="12">
        <f>Tableau2[[#This Row],[Quantité]]*Tableau2[[#This Row],[Coût unitaire (Hors taxes)]]</f>
        <v>1039.9000000000001</v>
      </c>
      <c r="J688" s="11">
        <v>8</v>
      </c>
      <c r="K688" s="11" t="s">
        <v>1100</v>
      </c>
      <c r="L688" s="27"/>
    </row>
    <row r="689" spans="1:12" s="21" customFormat="1" ht="42.75" x14ac:dyDescent="0.25">
      <c r="A689" s="19">
        <v>5367</v>
      </c>
      <c r="B689" s="11" t="s">
        <v>42</v>
      </c>
      <c r="C689" s="11">
        <v>2</v>
      </c>
      <c r="D689" s="11" t="s">
        <v>122</v>
      </c>
      <c r="E689" s="20" t="s">
        <v>1096</v>
      </c>
      <c r="F689" s="20" t="s">
        <v>1101</v>
      </c>
      <c r="G689" s="11">
        <v>2</v>
      </c>
      <c r="H689" s="12">
        <v>1200</v>
      </c>
      <c r="I689" s="12">
        <f>Tableau2[[#This Row],[Quantité]]*Tableau2[[#This Row],[Coût unitaire (Hors taxes)]]</f>
        <v>2400</v>
      </c>
      <c r="J689" s="11">
        <v>8</v>
      </c>
      <c r="K689" s="11" t="s">
        <v>1100</v>
      </c>
      <c r="L689" s="27" t="s">
        <v>338</v>
      </c>
    </row>
    <row r="690" spans="1:12" s="21" customFormat="1" ht="57" x14ac:dyDescent="0.25">
      <c r="A690" s="19">
        <v>5367</v>
      </c>
      <c r="B690" s="11" t="s">
        <v>42</v>
      </c>
      <c r="C690" s="11">
        <v>2</v>
      </c>
      <c r="D690" s="11" t="s">
        <v>122</v>
      </c>
      <c r="E690" s="20" t="s">
        <v>1102</v>
      </c>
      <c r="F690" s="20" t="s">
        <v>1103</v>
      </c>
      <c r="G690" s="11">
        <v>2</v>
      </c>
      <c r="H690" s="12">
        <v>112</v>
      </c>
      <c r="I690" s="12">
        <f>Tableau2[[#This Row],[Quantité]]*Tableau2[[#This Row],[Coût unitaire (Hors taxes)]]</f>
        <v>224</v>
      </c>
      <c r="J690" s="11">
        <v>10</v>
      </c>
      <c r="K690" s="11">
        <v>8</v>
      </c>
      <c r="L690" s="27" t="s">
        <v>59</v>
      </c>
    </row>
    <row r="691" spans="1:12" s="21" customFormat="1" ht="42.75" x14ac:dyDescent="0.25">
      <c r="A691" s="19">
        <v>5367</v>
      </c>
      <c r="B691" s="11" t="s">
        <v>42</v>
      </c>
      <c r="C691" s="11">
        <v>2</v>
      </c>
      <c r="D691" s="11" t="s">
        <v>122</v>
      </c>
      <c r="E691" s="20" t="s">
        <v>1104</v>
      </c>
      <c r="F691" s="20" t="s">
        <v>1105</v>
      </c>
      <c r="G691" s="11">
        <v>2</v>
      </c>
      <c r="H691" s="12">
        <v>69</v>
      </c>
      <c r="I691" s="12">
        <f>Tableau2[[#This Row],[Quantité]]*Tableau2[[#This Row],[Coût unitaire (Hors taxes)]]</f>
        <v>138</v>
      </c>
      <c r="J691" s="11">
        <v>20</v>
      </c>
      <c r="K691" s="11">
        <v>4</v>
      </c>
      <c r="L691" s="27" t="s">
        <v>59</v>
      </c>
    </row>
    <row r="692" spans="1:12" s="21" customFormat="1" ht="42.75" x14ac:dyDescent="0.25">
      <c r="A692" s="19">
        <v>5367</v>
      </c>
      <c r="B692" s="11" t="s">
        <v>42</v>
      </c>
      <c r="C692" s="11">
        <v>2</v>
      </c>
      <c r="D692" s="11" t="s">
        <v>122</v>
      </c>
      <c r="E692" s="20" t="s">
        <v>1106</v>
      </c>
      <c r="F692" s="20" t="s">
        <v>1107</v>
      </c>
      <c r="G692" s="11">
        <v>10</v>
      </c>
      <c r="H692" s="12">
        <v>75</v>
      </c>
      <c r="I692" s="12">
        <f>Tableau2[[#This Row],[Quantité]]*Tableau2[[#This Row],[Coût unitaire (Hors taxes)]]</f>
        <v>750</v>
      </c>
      <c r="J692" s="11">
        <v>10</v>
      </c>
      <c r="K692" s="11"/>
      <c r="L692" s="27" t="s">
        <v>175</v>
      </c>
    </row>
    <row r="693" spans="1:12" s="21" customFormat="1" ht="57" x14ac:dyDescent="0.25">
      <c r="A693" s="19">
        <v>5367</v>
      </c>
      <c r="B693" s="11" t="s">
        <v>42</v>
      </c>
      <c r="C693" s="11">
        <v>2</v>
      </c>
      <c r="D693" s="11" t="s">
        <v>122</v>
      </c>
      <c r="E693" s="20" t="s">
        <v>1106</v>
      </c>
      <c r="F693" s="20" t="s">
        <v>1108</v>
      </c>
      <c r="G693" s="11">
        <v>5</v>
      </c>
      <c r="H693" s="12">
        <v>39</v>
      </c>
      <c r="I693" s="12">
        <f>Tableau2[[#This Row],[Quantité]]*Tableau2[[#This Row],[Coût unitaire (Hors taxes)]]</f>
        <v>195</v>
      </c>
      <c r="J693" s="11">
        <v>5</v>
      </c>
      <c r="K693" s="11"/>
      <c r="L693" s="27" t="s">
        <v>1109</v>
      </c>
    </row>
    <row r="694" spans="1:12" s="21" customFormat="1" ht="42.75" x14ac:dyDescent="0.25">
      <c r="A694" s="19">
        <v>5367</v>
      </c>
      <c r="B694" s="11" t="s">
        <v>42</v>
      </c>
      <c r="C694" s="11">
        <v>2</v>
      </c>
      <c r="D694" s="11" t="s">
        <v>122</v>
      </c>
      <c r="E694" s="20" t="s">
        <v>1106</v>
      </c>
      <c r="F694" s="20" t="s">
        <v>1110</v>
      </c>
      <c r="G694" s="11">
        <v>4</v>
      </c>
      <c r="H694" s="12">
        <v>50</v>
      </c>
      <c r="I694" s="12">
        <f>Tableau2[[#This Row],[Quantité]]*Tableau2[[#This Row],[Coût unitaire (Hors taxes)]]</f>
        <v>200</v>
      </c>
      <c r="J694" s="11">
        <v>8</v>
      </c>
      <c r="K694" s="11"/>
      <c r="L694" s="27" t="s">
        <v>1111</v>
      </c>
    </row>
    <row r="695" spans="1:12" s="21" customFormat="1" ht="42.75" x14ac:dyDescent="0.25">
      <c r="A695" s="19">
        <v>5367</v>
      </c>
      <c r="B695" s="11" t="s">
        <v>42</v>
      </c>
      <c r="C695" s="11">
        <v>2</v>
      </c>
      <c r="D695" s="11" t="s">
        <v>122</v>
      </c>
      <c r="E695" s="20" t="s">
        <v>1112</v>
      </c>
      <c r="F695" s="20" t="s">
        <v>1113</v>
      </c>
      <c r="G695" s="11">
        <v>2</v>
      </c>
      <c r="H695" s="12">
        <v>1385</v>
      </c>
      <c r="I695" s="12">
        <f>Tableau2[[#This Row],[Quantité]]*Tableau2[[#This Row],[Coût unitaire (Hors taxes)]]</f>
        <v>2770</v>
      </c>
      <c r="J695" s="11">
        <v>4</v>
      </c>
      <c r="K695" s="11">
        <v>17</v>
      </c>
      <c r="L695" s="27"/>
    </row>
    <row r="696" spans="1:12" s="21" customFormat="1" ht="57" x14ac:dyDescent="0.25">
      <c r="A696" s="19">
        <v>5367</v>
      </c>
      <c r="B696" s="11" t="s">
        <v>42</v>
      </c>
      <c r="C696" s="11">
        <v>2</v>
      </c>
      <c r="D696" s="11" t="s">
        <v>122</v>
      </c>
      <c r="E696" s="20" t="s">
        <v>1114</v>
      </c>
      <c r="F696" s="20" t="s">
        <v>1115</v>
      </c>
      <c r="G696" s="11">
        <v>3</v>
      </c>
      <c r="H696" s="12">
        <v>17000</v>
      </c>
      <c r="I696" s="12">
        <f>Tableau2[[#This Row],[Quantité]]*Tableau2[[#This Row],[Coût unitaire (Hors taxes)]]</f>
        <v>51000</v>
      </c>
      <c r="J696" s="11">
        <v>6</v>
      </c>
      <c r="K696" s="11" t="s">
        <v>1116</v>
      </c>
      <c r="L696" s="27"/>
    </row>
    <row r="697" spans="1:12" s="21" customFormat="1" ht="42.75" x14ac:dyDescent="0.25">
      <c r="A697" s="19">
        <v>5367</v>
      </c>
      <c r="B697" s="11" t="s">
        <v>42</v>
      </c>
      <c r="C697" s="11">
        <v>2</v>
      </c>
      <c r="D697" s="11" t="s">
        <v>122</v>
      </c>
      <c r="E697" s="20" t="s">
        <v>1117</v>
      </c>
      <c r="F697" s="20" t="s">
        <v>1118</v>
      </c>
      <c r="G697" s="11">
        <v>1</v>
      </c>
      <c r="H697" s="12">
        <v>13000</v>
      </c>
      <c r="I697" s="12">
        <f>Tableau2[[#This Row],[Quantité]]*Tableau2[[#This Row],[Coût unitaire (Hors taxes)]]</f>
        <v>13000</v>
      </c>
      <c r="J697" s="11">
        <v>6</v>
      </c>
      <c r="K697" s="11" t="s">
        <v>1119</v>
      </c>
      <c r="L697" s="27"/>
    </row>
    <row r="698" spans="1:12" s="21" customFormat="1" ht="42.75" x14ac:dyDescent="0.25">
      <c r="A698" s="19">
        <v>5367</v>
      </c>
      <c r="B698" s="11" t="s">
        <v>42</v>
      </c>
      <c r="C698" s="11">
        <v>2</v>
      </c>
      <c r="D698" s="11" t="s">
        <v>122</v>
      </c>
      <c r="E698" s="20" t="s">
        <v>1117</v>
      </c>
      <c r="F698" s="20" t="s">
        <v>1120</v>
      </c>
      <c r="G698" s="11">
        <v>10</v>
      </c>
      <c r="H698" s="12">
        <v>6500</v>
      </c>
      <c r="I698" s="12">
        <f>Tableau2[[#This Row],[Quantité]]*Tableau2[[#This Row],[Coût unitaire (Hors taxes)]]</f>
        <v>65000</v>
      </c>
      <c r="J698" s="11">
        <v>4</v>
      </c>
      <c r="K698" s="11" t="s">
        <v>1121</v>
      </c>
      <c r="L698" s="27"/>
    </row>
    <row r="699" spans="1:12" s="21" customFormat="1" ht="42.75" x14ac:dyDescent="0.25">
      <c r="A699" s="19">
        <v>5367</v>
      </c>
      <c r="B699" s="11" t="s">
        <v>42</v>
      </c>
      <c r="C699" s="11">
        <v>2</v>
      </c>
      <c r="D699" s="11" t="s">
        <v>122</v>
      </c>
      <c r="E699" s="20" t="s">
        <v>1117</v>
      </c>
      <c r="F699" s="20" t="s">
        <v>1122</v>
      </c>
      <c r="G699" s="11">
        <v>2</v>
      </c>
      <c r="H699" s="12">
        <v>6500</v>
      </c>
      <c r="I699" s="12">
        <f>Tableau2[[#This Row],[Quantité]]*Tableau2[[#This Row],[Coût unitaire (Hors taxes)]]</f>
        <v>13000</v>
      </c>
      <c r="J699" s="11">
        <v>6</v>
      </c>
      <c r="K699" s="11" t="s">
        <v>1123</v>
      </c>
      <c r="L699" s="27"/>
    </row>
    <row r="700" spans="1:12" s="21" customFormat="1" ht="42.75" x14ac:dyDescent="0.25">
      <c r="A700" s="19">
        <v>5367</v>
      </c>
      <c r="B700" s="11" t="s">
        <v>42</v>
      </c>
      <c r="C700" s="11">
        <v>2</v>
      </c>
      <c r="D700" s="11" t="s">
        <v>122</v>
      </c>
      <c r="E700" s="20" t="s">
        <v>1117</v>
      </c>
      <c r="F700" s="20" t="s">
        <v>1124</v>
      </c>
      <c r="G700" s="11">
        <v>2</v>
      </c>
      <c r="H700" s="12">
        <v>8000</v>
      </c>
      <c r="I700" s="12">
        <f>Tableau2[[#This Row],[Quantité]]*Tableau2[[#This Row],[Coût unitaire (Hors taxes)]]</f>
        <v>16000</v>
      </c>
      <c r="J700" s="11">
        <v>6</v>
      </c>
      <c r="K700" s="11" t="s">
        <v>1125</v>
      </c>
      <c r="L700" s="27"/>
    </row>
    <row r="701" spans="1:12" s="21" customFormat="1" ht="42.75" x14ac:dyDescent="0.25">
      <c r="A701" s="19">
        <v>5367</v>
      </c>
      <c r="B701" s="11" t="s">
        <v>42</v>
      </c>
      <c r="C701" s="11">
        <v>2</v>
      </c>
      <c r="D701" s="11" t="s">
        <v>122</v>
      </c>
      <c r="E701" s="20" t="s">
        <v>1126</v>
      </c>
      <c r="F701" s="20" t="s">
        <v>1127</v>
      </c>
      <c r="G701" s="11">
        <v>2</v>
      </c>
      <c r="H701" s="12">
        <v>200</v>
      </c>
      <c r="I701" s="12">
        <f>Tableau2[[#This Row],[Quantité]]*Tableau2[[#This Row],[Coût unitaire (Hors taxes)]]</f>
        <v>400</v>
      </c>
      <c r="J701" s="11">
        <v>20</v>
      </c>
      <c r="K701" s="11" t="s">
        <v>1128</v>
      </c>
      <c r="L701" s="27" t="s">
        <v>188</v>
      </c>
    </row>
    <row r="702" spans="1:12" s="21" customFormat="1" ht="42.75" x14ac:dyDescent="0.25">
      <c r="A702" s="19">
        <v>5367</v>
      </c>
      <c r="B702" s="11" t="s">
        <v>42</v>
      </c>
      <c r="C702" s="11">
        <v>2</v>
      </c>
      <c r="D702" s="11" t="s">
        <v>122</v>
      </c>
      <c r="E702" s="20" t="s">
        <v>1129</v>
      </c>
      <c r="F702" s="20" t="s">
        <v>1130</v>
      </c>
      <c r="G702" s="11">
        <v>1</v>
      </c>
      <c r="H702" s="12">
        <v>563</v>
      </c>
      <c r="I702" s="12">
        <f>Tableau2[[#This Row],[Quantité]]*Tableau2[[#This Row],[Coût unitaire (Hors taxes)]]</f>
        <v>563</v>
      </c>
      <c r="J702" s="11">
        <v>15</v>
      </c>
      <c r="K702" s="11" t="s">
        <v>1131</v>
      </c>
      <c r="L702" s="27" t="s">
        <v>38</v>
      </c>
    </row>
    <row r="703" spans="1:12" s="21" customFormat="1" ht="42.75" x14ac:dyDescent="0.25">
      <c r="A703" s="19">
        <v>5367</v>
      </c>
      <c r="B703" s="11" t="s">
        <v>42</v>
      </c>
      <c r="C703" s="11">
        <v>2</v>
      </c>
      <c r="D703" s="11" t="s">
        <v>122</v>
      </c>
      <c r="E703" s="20" t="s">
        <v>1129</v>
      </c>
      <c r="F703" s="20" t="s">
        <v>1132</v>
      </c>
      <c r="G703" s="11">
        <v>2</v>
      </c>
      <c r="H703" s="12">
        <v>224</v>
      </c>
      <c r="I703" s="12">
        <f>Tableau2[[#This Row],[Quantité]]*Tableau2[[#This Row],[Coût unitaire (Hors taxes)]]</f>
        <v>448</v>
      </c>
      <c r="J703" s="11">
        <v>15</v>
      </c>
      <c r="K703" s="11" t="s">
        <v>1131</v>
      </c>
      <c r="L703" s="27" t="s">
        <v>624</v>
      </c>
    </row>
    <row r="704" spans="1:12" s="21" customFormat="1" ht="42.75" x14ac:dyDescent="0.25">
      <c r="A704" s="19">
        <v>5367</v>
      </c>
      <c r="B704" s="11" t="s">
        <v>42</v>
      </c>
      <c r="C704" s="11">
        <v>2</v>
      </c>
      <c r="D704" s="11" t="s">
        <v>122</v>
      </c>
      <c r="E704" s="20" t="s">
        <v>1129</v>
      </c>
      <c r="F704" s="20" t="s">
        <v>1133</v>
      </c>
      <c r="G704" s="11">
        <v>2</v>
      </c>
      <c r="H704" s="12">
        <v>563</v>
      </c>
      <c r="I704" s="12">
        <f>Tableau2[[#This Row],[Quantité]]*Tableau2[[#This Row],[Coût unitaire (Hors taxes)]]</f>
        <v>1126</v>
      </c>
      <c r="J704" s="11">
        <v>15</v>
      </c>
      <c r="K704" s="11" t="s">
        <v>1131</v>
      </c>
      <c r="L704" s="27" t="s">
        <v>624</v>
      </c>
    </row>
    <row r="705" spans="1:12" s="21" customFormat="1" ht="42.75" x14ac:dyDescent="0.25">
      <c r="A705" s="19">
        <v>5367</v>
      </c>
      <c r="B705" s="11" t="s">
        <v>42</v>
      </c>
      <c r="C705" s="11">
        <v>2</v>
      </c>
      <c r="D705" s="11" t="s">
        <v>122</v>
      </c>
      <c r="E705" s="20" t="s">
        <v>1129</v>
      </c>
      <c r="F705" s="20" t="s">
        <v>1134</v>
      </c>
      <c r="G705" s="11">
        <v>2</v>
      </c>
      <c r="H705" s="12">
        <v>264</v>
      </c>
      <c r="I705" s="12">
        <f>Tableau2[[#This Row],[Quantité]]*Tableau2[[#This Row],[Coût unitaire (Hors taxes)]]</f>
        <v>528</v>
      </c>
      <c r="J705" s="11">
        <v>15</v>
      </c>
      <c r="K705" s="11" t="s">
        <v>1135</v>
      </c>
      <c r="L705" s="27" t="s">
        <v>624</v>
      </c>
    </row>
    <row r="706" spans="1:12" s="21" customFormat="1" ht="42.75" x14ac:dyDescent="0.25">
      <c r="A706" s="19">
        <v>5367</v>
      </c>
      <c r="B706" s="11" t="s">
        <v>42</v>
      </c>
      <c r="C706" s="11">
        <v>2</v>
      </c>
      <c r="D706" s="11" t="s">
        <v>122</v>
      </c>
      <c r="E706" s="20" t="s">
        <v>1129</v>
      </c>
      <c r="F706" s="20" t="s">
        <v>1136</v>
      </c>
      <c r="G706" s="11">
        <v>1</v>
      </c>
      <c r="H706" s="12">
        <v>252</v>
      </c>
      <c r="I706" s="12">
        <f>Tableau2[[#This Row],[Quantité]]*Tableau2[[#This Row],[Coût unitaire (Hors taxes)]]</f>
        <v>252</v>
      </c>
      <c r="J706" s="11">
        <v>15</v>
      </c>
      <c r="K706" s="11" t="s">
        <v>1131</v>
      </c>
      <c r="L706" s="27" t="s">
        <v>624</v>
      </c>
    </row>
    <row r="707" spans="1:12" s="21" customFormat="1" ht="42.75" x14ac:dyDescent="0.25">
      <c r="A707" s="19">
        <v>5367</v>
      </c>
      <c r="B707" s="11" t="s">
        <v>42</v>
      </c>
      <c r="C707" s="11">
        <v>2</v>
      </c>
      <c r="D707" s="11" t="s">
        <v>122</v>
      </c>
      <c r="E707" s="20" t="s">
        <v>1129</v>
      </c>
      <c r="F707" s="20" t="s">
        <v>1137</v>
      </c>
      <c r="G707" s="11">
        <v>1</v>
      </c>
      <c r="H707" s="12">
        <v>264</v>
      </c>
      <c r="I707" s="12">
        <f>Tableau2[[#This Row],[Quantité]]*Tableau2[[#This Row],[Coût unitaire (Hors taxes)]]</f>
        <v>264</v>
      </c>
      <c r="J707" s="11">
        <v>15</v>
      </c>
      <c r="K707" s="11" t="s">
        <v>1131</v>
      </c>
      <c r="L707" s="27" t="s">
        <v>624</v>
      </c>
    </row>
    <row r="708" spans="1:12" s="21" customFormat="1" ht="42.75" x14ac:dyDescent="0.25">
      <c r="A708" s="19">
        <v>5367</v>
      </c>
      <c r="B708" s="11" t="s">
        <v>42</v>
      </c>
      <c r="C708" s="11">
        <v>2</v>
      </c>
      <c r="D708" s="11" t="s">
        <v>122</v>
      </c>
      <c r="E708" s="20" t="s">
        <v>1129</v>
      </c>
      <c r="F708" s="20" t="s">
        <v>1138</v>
      </c>
      <c r="G708" s="11">
        <v>1</v>
      </c>
      <c r="H708" s="12">
        <v>1579</v>
      </c>
      <c r="I708" s="12">
        <f>Tableau2[[#This Row],[Quantité]]*Tableau2[[#This Row],[Coût unitaire (Hors taxes)]]</f>
        <v>1579</v>
      </c>
      <c r="J708" s="11">
        <v>15</v>
      </c>
      <c r="K708" s="11" t="s">
        <v>1139</v>
      </c>
      <c r="L708" s="27" t="s">
        <v>38</v>
      </c>
    </row>
    <row r="709" spans="1:12" s="21" customFormat="1" ht="57" x14ac:dyDescent="0.25">
      <c r="A709" s="19">
        <v>5367</v>
      </c>
      <c r="B709" s="11" t="s">
        <v>42</v>
      </c>
      <c r="C709" s="11">
        <v>2</v>
      </c>
      <c r="D709" s="11" t="s">
        <v>122</v>
      </c>
      <c r="E709" s="20" t="s">
        <v>1129</v>
      </c>
      <c r="F709" s="20" t="s">
        <v>1140</v>
      </c>
      <c r="G709" s="11">
        <v>1</v>
      </c>
      <c r="H709" s="12">
        <v>1900</v>
      </c>
      <c r="I709" s="12">
        <f>Tableau2[[#This Row],[Quantité]]*Tableau2[[#This Row],[Coût unitaire (Hors taxes)]]</f>
        <v>1900</v>
      </c>
      <c r="J709" s="11">
        <v>20</v>
      </c>
      <c r="K709" s="11">
        <v>8</v>
      </c>
      <c r="L709" s="27" t="s">
        <v>1141</v>
      </c>
    </row>
    <row r="710" spans="1:12" s="21" customFormat="1" ht="42.75" x14ac:dyDescent="0.25">
      <c r="A710" s="19">
        <v>5367</v>
      </c>
      <c r="B710" s="11" t="s">
        <v>42</v>
      </c>
      <c r="C710" s="11">
        <v>2</v>
      </c>
      <c r="D710" s="11" t="s">
        <v>122</v>
      </c>
      <c r="E710" s="20" t="s">
        <v>1129</v>
      </c>
      <c r="F710" s="20" t="s">
        <v>1142</v>
      </c>
      <c r="G710" s="11">
        <v>5</v>
      </c>
      <c r="H710" s="12">
        <v>5</v>
      </c>
      <c r="I710" s="12">
        <f>Tableau2[[#This Row],[Quantité]]*Tableau2[[#This Row],[Coût unitaire (Hors taxes)]]</f>
        <v>25</v>
      </c>
      <c r="J710" s="11">
        <v>5</v>
      </c>
      <c r="K710" s="11">
        <v>8</v>
      </c>
      <c r="L710" s="27" t="s">
        <v>1039</v>
      </c>
    </row>
    <row r="711" spans="1:12" s="21" customFormat="1" ht="42.75" x14ac:dyDescent="0.25">
      <c r="A711" s="19">
        <v>5367</v>
      </c>
      <c r="B711" s="11" t="s">
        <v>42</v>
      </c>
      <c r="C711" s="11">
        <v>2</v>
      </c>
      <c r="D711" s="11" t="s">
        <v>122</v>
      </c>
      <c r="E711" s="20" t="s">
        <v>1129</v>
      </c>
      <c r="F711" s="20" t="s">
        <v>1143</v>
      </c>
      <c r="G711" s="11">
        <v>1</v>
      </c>
      <c r="H711" s="12">
        <v>985.95</v>
      </c>
      <c r="I711" s="12">
        <f>Tableau2[[#This Row],[Quantité]]*Tableau2[[#This Row],[Coût unitaire (Hors taxes)]]</f>
        <v>985.95</v>
      </c>
      <c r="J711" s="11">
        <v>6</v>
      </c>
      <c r="K711" s="11">
        <v>8</v>
      </c>
      <c r="L711" s="27" t="s">
        <v>167</v>
      </c>
    </row>
    <row r="712" spans="1:12" s="21" customFormat="1" ht="42.75" x14ac:dyDescent="0.25">
      <c r="A712" s="19">
        <v>5367</v>
      </c>
      <c r="B712" s="11" t="s">
        <v>42</v>
      </c>
      <c r="C712" s="11">
        <v>2</v>
      </c>
      <c r="D712" s="11" t="s">
        <v>122</v>
      </c>
      <c r="E712" s="20" t="s">
        <v>1129</v>
      </c>
      <c r="F712" s="20" t="s">
        <v>1144</v>
      </c>
      <c r="G712" s="11">
        <v>1</v>
      </c>
      <c r="H712" s="12">
        <v>839</v>
      </c>
      <c r="I712" s="12">
        <f>Tableau2[[#This Row],[Quantité]]*Tableau2[[#This Row],[Coût unitaire (Hors taxes)]]</f>
        <v>839</v>
      </c>
      <c r="J712" s="11">
        <v>6</v>
      </c>
      <c r="K712" s="11">
        <v>8</v>
      </c>
      <c r="L712" s="27" t="s">
        <v>167</v>
      </c>
    </row>
    <row r="713" spans="1:12" s="21" customFormat="1" ht="42.75" x14ac:dyDescent="0.25">
      <c r="A713" s="19">
        <v>5367</v>
      </c>
      <c r="B713" s="11" t="s">
        <v>42</v>
      </c>
      <c r="C713" s="11">
        <v>2</v>
      </c>
      <c r="D713" s="11" t="s">
        <v>122</v>
      </c>
      <c r="E713" s="20" t="s">
        <v>1129</v>
      </c>
      <c r="F713" s="20" t="s">
        <v>1145</v>
      </c>
      <c r="G713" s="11">
        <v>6</v>
      </c>
      <c r="H713" s="12">
        <v>21</v>
      </c>
      <c r="I713" s="12">
        <f>Tableau2[[#This Row],[Quantité]]*Tableau2[[#This Row],[Coût unitaire (Hors taxes)]]</f>
        <v>126</v>
      </c>
      <c r="J713" s="11">
        <v>8</v>
      </c>
      <c r="K713" s="11">
        <v>7.8</v>
      </c>
      <c r="L713" s="27" t="s">
        <v>451</v>
      </c>
    </row>
    <row r="714" spans="1:12" s="21" customFormat="1" ht="42.75" x14ac:dyDescent="0.25">
      <c r="A714" s="19">
        <v>5367</v>
      </c>
      <c r="B714" s="11" t="s">
        <v>42</v>
      </c>
      <c r="C714" s="11">
        <v>2</v>
      </c>
      <c r="D714" s="11" t="s">
        <v>122</v>
      </c>
      <c r="E714" s="20" t="s">
        <v>1129</v>
      </c>
      <c r="F714" s="20" t="s">
        <v>1146</v>
      </c>
      <c r="G714" s="11">
        <v>1</v>
      </c>
      <c r="H714" s="12">
        <v>85</v>
      </c>
      <c r="I714" s="12">
        <f>Tableau2[[#This Row],[Quantité]]*Tableau2[[#This Row],[Coût unitaire (Hors taxes)]]</f>
        <v>85</v>
      </c>
      <c r="J714" s="11">
        <v>15</v>
      </c>
      <c r="K714" s="11">
        <v>11.25</v>
      </c>
      <c r="L714" s="27" t="s">
        <v>59</v>
      </c>
    </row>
    <row r="715" spans="1:12" s="21" customFormat="1" ht="42.75" x14ac:dyDescent="0.25">
      <c r="A715" s="19">
        <v>5367</v>
      </c>
      <c r="B715" s="11" t="s">
        <v>42</v>
      </c>
      <c r="C715" s="11">
        <v>2</v>
      </c>
      <c r="D715" s="11" t="s">
        <v>122</v>
      </c>
      <c r="E715" s="20" t="s">
        <v>1147</v>
      </c>
      <c r="F715" s="20" t="s">
        <v>1148</v>
      </c>
      <c r="G715" s="11">
        <v>4</v>
      </c>
      <c r="H715" s="12">
        <v>139</v>
      </c>
      <c r="I715" s="12">
        <f>Tableau2[[#This Row],[Quantité]]*Tableau2[[#This Row],[Coût unitaire (Hors taxes)]]</f>
        <v>556</v>
      </c>
      <c r="J715" s="11">
        <v>8</v>
      </c>
      <c r="K715" s="11">
        <v>14</v>
      </c>
      <c r="L715" s="27" t="s">
        <v>624</v>
      </c>
    </row>
    <row r="716" spans="1:12" s="21" customFormat="1" ht="42.75" x14ac:dyDescent="0.25">
      <c r="A716" s="19">
        <v>5367</v>
      </c>
      <c r="B716" s="11" t="s">
        <v>42</v>
      </c>
      <c r="C716" s="11">
        <v>2</v>
      </c>
      <c r="D716" s="11" t="s">
        <v>122</v>
      </c>
      <c r="E716" s="20" t="s">
        <v>1147</v>
      </c>
      <c r="F716" s="20" t="s">
        <v>1149</v>
      </c>
      <c r="G716" s="11">
        <v>1</v>
      </c>
      <c r="H716" s="12">
        <v>326</v>
      </c>
      <c r="I716" s="12">
        <f>Tableau2[[#This Row],[Quantité]]*Tableau2[[#This Row],[Coût unitaire (Hors taxes)]]</f>
        <v>326</v>
      </c>
      <c r="J716" s="11">
        <v>25</v>
      </c>
      <c r="K716" s="11">
        <v>11</v>
      </c>
      <c r="L716" s="27" t="s">
        <v>59</v>
      </c>
    </row>
    <row r="717" spans="1:12" s="21" customFormat="1" ht="42.75" x14ac:dyDescent="0.25">
      <c r="A717" s="19">
        <v>5367</v>
      </c>
      <c r="B717" s="11" t="s">
        <v>42</v>
      </c>
      <c r="C717" s="11">
        <v>2</v>
      </c>
      <c r="D717" s="11" t="s">
        <v>122</v>
      </c>
      <c r="E717" s="20" t="s">
        <v>1147</v>
      </c>
      <c r="F717" s="20" t="s">
        <v>1150</v>
      </c>
      <c r="G717" s="11">
        <v>1</v>
      </c>
      <c r="H717" s="12">
        <v>784</v>
      </c>
      <c r="I717" s="12">
        <f>Tableau2[[#This Row],[Quantité]]*Tableau2[[#This Row],[Coût unitaire (Hors taxes)]]</f>
        <v>784</v>
      </c>
      <c r="J717" s="11">
        <v>20</v>
      </c>
      <c r="K717" s="11">
        <v>11</v>
      </c>
      <c r="L717" s="27" t="s">
        <v>59</v>
      </c>
    </row>
    <row r="718" spans="1:12" s="21" customFormat="1" ht="42.75" x14ac:dyDescent="0.25">
      <c r="A718" s="19">
        <v>5367</v>
      </c>
      <c r="B718" s="11" t="s">
        <v>42</v>
      </c>
      <c r="C718" s="11">
        <v>2</v>
      </c>
      <c r="D718" s="11" t="s">
        <v>122</v>
      </c>
      <c r="E718" s="20" t="s">
        <v>1147</v>
      </c>
      <c r="F718" s="20" t="s">
        <v>1151</v>
      </c>
      <c r="G718" s="11">
        <v>2</v>
      </c>
      <c r="H718" s="12">
        <v>88</v>
      </c>
      <c r="I718" s="12">
        <f>Tableau2[[#This Row],[Quantité]]*Tableau2[[#This Row],[Coût unitaire (Hors taxes)]]</f>
        <v>176</v>
      </c>
      <c r="J718" s="11">
        <v>12</v>
      </c>
      <c r="K718" s="11">
        <v>20.149999999999999</v>
      </c>
      <c r="L718" s="27" t="s">
        <v>59</v>
      </c>
    </row>
    <row r="719" spans="1:12" s="21" customFormat="1" ht="57" x14ac:dyDescent="0.25">
      <c r="A719" s="19">
        <v>5367</v>
      </c>
      <c r="B719" s="11" t="s">
        <v>42</v>
      </c>
      <c r="C719" s="11">
        <v>2</v>
      </c>
      <c r="D719" s="11" t="s">
        <v>122</v>
      </c>
      <c r="E719" s="20" t="s">
        <v>1147</v>
      </c>
      <c r="F719" s="20" t="s">
        <v>1152</v>
      </c>
      <c r="G719" s="11">
        <v>2</v>
      </c>
      <c r="H719" s="12">
        <v>700</v>
      </c>
      <c r="I719" s="12">
        <f>Tableau2[[#This Row],[Quantité]]*Tableau2[[#This Row],[Coût unitaire (Hors taxes)]]</f>
        <v>1400</v>
      </c>
      <c r="J719" s="11">
        <v>25</v>
      </c>
      <c r="K719" s="11" t="s">
        <v>262</v>
      </c>
      <c r="L719" s="27" t="s">
        <v>37</v>
      </c>
    </row>
    <row r="720" spans="1:12" s="21" customFormat="1" ht="57" x14ac:dyDescent="0.25">
      <c r="A720" s="19">
        <v>5367</v>
      </c>
      <c r="B720" s="11" t="s">
        <v>42</v>
      </c>
      <c r="C720" s="11">
        <v>2</v>
      </c>
      <c r="D720" s="11" t="s">
        <v>122</v>
      </c>
      <c r="E720" s="20" t="s">
        <v>1147</v>
      </c>
      <c r="F720" s="20" t="s">
        <v>1153</v>
      </c>
      <c r="G720" s="11">
        <v>2</v>
      </c>
      <c r="H720" s="12">
        <v>489</v>
      </c>
      <c r="I720" s="12">
        <f>Tableau2[[#This Row],[Quantité]]*Tableau2[[#This Row],[Coût unitaire (Hors taxes)]]</f>
        <v>978</v>
      </c>
      <c r="J720" s="11">
        <v>10</v>
      </c>
      <c r="K720" s="11" t="s">
        <v>1154</v>
      </c>
      <c r="L720" s="27" t="s">
        <v>59</v>
      </c>
    </row>
    <row r="721" spans="1:12" s="21" customFormat="1" ht="42.75" x14ac:dyDescent="0.25">
      <c r="A721" s="19">
        <v>5367</v>
      </c>
      <c r="B721" s="11" t="s">
        <v>42</v>
      </c>
      <c r="C721" s="11">
        <v>2</v>
      </c>
      <c r="D721" s="11" t="s">
        <v>122</v>
      </c>
      <c r="E721" s="20" t="s">
        <v>1147</v>
      </c>
      <c r="F721" s="20" t="s">
        <v>1155</v>
      </c>
      <c r="G721" s="11">
        <v>4</v>
      </c>
      <c r="H721" s="12">
        <v>17</v>
      </c>
      <c r="I721" s="12">
        <f>Tableau2[[#This Row],[Quantité]]*Tableau2[[#This Row],[Coût unitaire (Hors taxes)]]</f>
        <v>68</v>
      </c>
      <c r="J721" s="11">
        <v>10</v>
      </c>
      <c r="K721" s="11">
        <v>13</v>
      </c>
      <c r="L721" s="27" t="s">
        <v>1141</v>
      </c>
    </row>
    <row r="722" spans="1:12" s="21" customFormat="1" ht="42.75" x14ac:dyDescent="0.25">
      <c r="A722" s="19">
        <v>5367</v>
      </c>
      <c r="B722" s="11" t="s">
        <v>42</v>
      </c>
      <c r="C722" s="11">
        <v>2</v>
      </c>
      <c r="D722" s="11" t="s">
        <v>122</v>
      </c>
      <c r="E722" s="20" t="s">
        <v>1147</v>
      </c>
      <c r="F722" s="20" t="s">
        <v>1156</v>
      </c>
      <c r="G722" s="11">
        <v>4</v>
      </c>
      <c r="H722" s="12">
        <v>6</v>
      </c>
      <c r="I722" s="12">
        <f>Tableau2[[#This Row],[Quantité]]*Tableau2[[#This Row],[Coût unitaire (Hors taxes)]]</f>
        <v>24</v>
      </c>
      <c r="J722" s="11">
        <v>10</v>
      </c>
      <c r="K722" s="11">
        <v>13</v>
      </c>
      <c r="L722" s="27" t="s">
        <v>451</v>
      </c>
    </row>
    <row r="723" spans="1:12" s="21" customFormat="1" ht="42.75" x14ac:dyDescent="0.25">
      <c r="A723" s="19">
        <v>5367</v>
      </c>
      <c r="B723" s="11" t="s">
        <v>42</v>
      </c>
      <c r="C723" s="11">
        <v>2</v>
      </c>
      <c r="D723" s="11" t="s">
        <v>122</v>
      </c>
      <c r="E723" s="20" t="s">
        <v>1147</v>
      </c>
      <c r="F723" s="20" t="s">
        <v>1157</v>
      </c>
      <c r="G723" s="11">
        <v>4</v>
      </c>
      <c r="H723" s="12">
        <v>14</v>
      </c>
      <c r="I723" s="12">
        <f>Tableau2[[#This Row],[Quantité]]*Tableau2[[#This Row],[Coût unitaire (Hors taxes)]]</f>
        <v>56</v>
      </c>
      <c r="J723" s="11">
        <v>10</v>
      </c>
      <c r="K723" s="11">
        <v>13</v>
      </c>
      <c r="L723" s="27" t="s">
        <v>451</v>
      </c>
    </row>
    <row r="724" spans="1:12" s="21" customFormat="1" ht="42.75" x14ac:dyDescent="0.25">
      <c r="A724" s="19">
        <v>5367</v>
      </c>
      <c r="B724" s="11" t="s">
        <v>42</v>
      </c>
      <c r="C724" s="11">
        <v>2</v>
      </c>
      <c r="D724" s="11" t="s">
        <v>122</v>
      </c>
      <c r="E724" s="20" t="s">
        <v>1147</v>
      </c>
      <c r="F724" s="20" t="s">
        <v>1158</v>
      </c>
      <c r="G724" s="11">
        <v>4</v>
      </c>
      <c r="H724" s="12">
        <v>7</v>
      </c>
      <c r="I724" s="12">
        <f>Tableau2[[#This Row],[Quantité]]*Tableau2[[#This Row],[Coût unitaire (Hors taxes)]]</f>
        <v>28</v>
      </c>
      <c r="J724" s="11">
        <v>10</v>
      </c>
      <c r="K724" s="11">
        <v>13</v>
      </c>
      <c r="L724" s="27" t="s">
        <v>451</v>
      </c>
    </row>
    <row r="725" spans="1:12" s="21" customFormat="1" ht="57" x14ac:dyDescent="0.25">
      <c r="A725" s="19">
        <v>5367</v>
      </c>
      <c r="B725" s="11" t="s">
        <v>42</v>
      </c>
      <c r="C725" s="11">
        <v>2</v>
      </c>
      <c r="D725" s="11" t="s">
        <v>122</v>
      </c>
      <c r="E725" s="20" t="s">
        <v>1147</v>
      </c>
      <c r="F725" s="20" t="s">
        <v>1159</v>
      </c>
      <c r="G725" s="11">
        <v>10</v>
      </c>
      <c r="H725" s="12">
        <v>1208</v>
      </c>
      <c r="I725" s="12">
        <f>Tableau2[[#This Row],[Quantité]]*Tableau2[[#This Row],[Coût unitaire (Hors taxes)]]</f>
        <v>12080</v>
      </c>
      <c r="J725" s="11">
        <v>20</v>
      </c>
      <c r="K725" s="11"/>
      <c r="L725" s="27" t="s">
        <v>37</v>
      </c>
    </row>
    <row r="726" spans="1:12" s="21" customFormat="1" ht="42.75" x14ac:dyDescent="0.25">
      <c r="A726" s="19">
        <v>5367</v>
      </c>
      <c r="B726" s="11" t="s">
        <v>42</v>
      </c>
      <c r="C726" s="11">
        <v>2</v>
      </c>
      <c r="D726" s="11" t="s">
        <v>122</v>
      </c>
      <c r="E726" s="20" t="s">
        <v>1147</v>
      </c>
      <c r="F726" s="20" t="s">
        <v>1160</v>
      </c>
      <c r="G726" s="11">
        <v>1</v>
      </c>
      <c r="H726" s="12">
        <v>1800</v>
      </c>
      <c r="I726" s="12">
        <f>Tableau2[[#This Row],[Quantité]]*Tableau2[[#This Row],[Coût unitaire (Hors taxes)]]</f>
        <v>1800</v>
      </c>
      <c r="J726" s="11">
        <v>8</v>
      </c>
      <c r="K726" s="11">
        <v>22</v>
      </c>
      <c r="L726" s="27"/>
    </row>
    <row r="727" spans="1:12" s="21" customFormat="1" ht="42.75" x14ac:dyDescent="0.25">
      <c r="A727" s="19">
        <v>5367</v>
      </c>
      <c r="B727" s="11" t="s">
        <v>42</v>
      </c>
      <c r="C727" s="11">
        <v>2</v>
      </c>
      <c r="D727" s="11" t="s">
        <v>122</v>
      </c>
      <c r="E727" s="20" t="s">
        <v>1147</v>
      </c>
      <c r="F727" s="20" t="s">
        <v>1161</v>
      </c>
      <c r="G727" s="11">
        <v>1</v>
      </c>
      <c r="H727" s="12">
        <v>312</v>
      </c>
      <c r="I727" s="12">
        <f>Tableau2[[#This Row],[Quantité]]*Tableau2[[#This Row],[Coût unitaire (Hors taxes)]]</f>
        <v>312</v>
      </c>
      <c r="J727" s="11">
        <v>10</v>
      </c>
      <c r="K727" s="11">
        <v>8</v>
      </c>
      <c r="L727" s="27" t="s">
        <v>59</v>
      </c>
    </row>
    <row r="728" spans="1:12" s="21" customFormat="1" ht="57" customHeight="1" x14ac:dyDescent="0.25">
      <c r="A728" s="19">
        <v>5367</v>
      </c>
      <c r="B728" s="11" t="s">
        <v>42</v>
      </c>
      <c r="C728" s="11">
        <v>2</v>
      </c>
      <c r="D728" s="11" t="s">
        <v>122</v>
      </c>
      <c r="E728" s="20" t="s">
        <v>1162</v>
      </c>
      <c r="F728" s="20" t="s">
        <v>1163</v>
      </c>
      <c r="G728" s="11">
        <v>2</v>
      </c>
      <c r="H728" s="12">
        <v>502</v>
      </c>
      <c r="I728" s="12">
        <f>Tableau2[[#This Row],[Quantité]]*Tableau2[[#This Row],[Coût unitaire (Hors taxes)]]</f>
        <v>1004</v>
      </c>
      <c r="J728" s="11">
        <v>25</v>
      </c>
      <c r="K728" s="11" t="s">
        <v>1164</v>
      </c>
      <c r="L728" s="27" t="s">
        <v>37</v>
      </c>
    </row>
    <row r="729" spans="1:12" s="21" customFormat="1" ht="42.75" x14ac:dyDescent="0.25">
      <c r="A729" s="19">
        <v>5367</v>
      </c>
      <c r="B729" s="11" t="s">
        <v>42</v>
      </c>
      <c r="C729" s="11">
        <v>2</v>
      </c>
      <c r="D729" s="11" t="s">
        <v>122</v>
      </c>
      <c r="E729" s="20" t="s">
        <v>1162</v>
      </c>
      <c r="F729" s="20" t="s">
        <v>1165</v>
      </c>
      <c r="G729" s="11">
        <v>2</v>
      </c>
      <c r="H729" s="12">
        <v>99</v>
      </c>
      <c r="I729" s="12">
        <f>Tableau2[[#This Row],[Quantité]]*Tableau2[[#This Row],[Coût unitaire (Hors taxes)]]</f>
        <v>198</v>
      </c>
      <c r="J729" s="11">
        <v>25</v>
      </c>
      <c r="K729" s="11" t="s">
        <v>1164</v>
      </c>
      <c r="L729" s="27" t="s">
        <v>59</v>
      </c>
    </row>
    <row r="730" spans="1:12" s="21" customFormat="1" ht="42.75" x14ac:dyDescent="0.25">
      <c r="A730" s="19">
        <v>5367</v>
      </c>
      <c r="B730" s="11" t="s">
        <v>42</v>
      </c>
      <c r="C730" s="11">
        <v>2</v>
      </c>
      <c r="D730" s="11" t="s">
        <v>122</v>
      </c>
      <c r="E730" s="20" t="s">
        <v>1166</v>
      </c>
      <c r="F730" s="20" t="s">
        <v>1167</v>
      </c>
      <c r="G730" s="11">
        <v>6</v>
      </c>
      <c r="H730" s="12">
        <v>5</v>
      </c>
      <c r="I730" s="12">
        <f>Tableau2[[#This Row],[Quantité]]*Tableau2[[#This Row],[Coût unitaire (Hors taxes)]]</f>
        <v>30</v>
      </c>
      <c r="J730" s="11">
        <v>5</v>
      </c>
      <c r="K730" s="11"/>
      <c r="L730" s="27" t="s">
        <v>59</v>
      </c>
    </row>
    <row r="731" spans="1:12" s="21" customFormat="1" ht="42.75" x14ac:dyDescent="0.25">
      <c r="A731" s="19">
        <v>5367</v>
      </c>
      <c r="B731" s="11" t="s">
        <v>42</v>
      </c>
      <c r="C731" s="11">
        <v>2</v>
      </c>
      <c r="D731" s="11" t="s">
        <v>122</v>
      </c>
      <c r="E731" s="20" t="s">
        <v>1168</v>
      </c>
      <c r="F731" s="20" t="s">
        <v>1169</v>
      </c>
      <c r="G731" s="11">
        <v>6</v>
      </c>
      <c r="H731" s="12">
        <v>85</v>
      </c>
      <c r="I731" s="12">
        <f>Tableau2[[#This Row],[Quantité]]*Tableau2[[#This Row],[Coût unitaire (Hors taxes)]]</f>
        <v>510</v>
      </c>
      <c r="J731" s="11">
        <v>8</v>
      </c>
      <c r="K731" s="11">
        <v>5</v>
      </c>
      <c r="L731" s="27" t="s">
        <v>240</v>
      </c>
    </row>
    <row r="732" spans="1:12" s="21" customFormat="1" ht="42.75" x14ac:dyDescent="0.25">
      <c r="A732" s="19">
        <v>5367</v>
      </c>
      <c r="B732" s="11" t="s">
        <v>42</v>
      </c>
      <c r="C732" s="11">
        <v>2</v>
      </c>
      <c r="D732" s="11" t="s">
        <v>122</v>
      </c>
      <c r="E732" s="20" t="s">
        <v>1170</v>
      </c>
      <c r="F732" s="20" t="s">
        <v>1171</v>
      </c>
      <c r="G732" s="11">
        <v>1</v>
      </c>
      <c r="H732" s="12">
        <v>38.799999999999997</v>
      </c>
      <c r="I732" s="12">
        <f>Tableau2[[#This Row],[Quantité]]*Tableau2[[#This Row],[Coût unitaire (Hors taxes)]]</f>
        <v>38.799999999999997</v>
      </c>
      <c r="J732" s="11">
        <v>20</v>
      </c>
      <c r="K732" s="11"/>
      <c r="L732" s="27" t="s">
        <v>59</v>
      </c>
    </row>
    <row r="733" spans="1:12" s="21" customFormat="1" ht="42.75" x14ac:dyDescent="0.25">
      <c r="A733" s="19">
        <v>5367</v>
      </c>
      <c r="B733" s="11" t="s">
        <v>42</v>
      </c>
      <c r="C733" s="11">
        <v>2</v>
      </c>
      <c r="D733" s="11" t="s">
        <v>122</v>
      </c>
      <c r="E733" s="20" t="s">
        <v>1172</v>
      </c>
      <c r="F733" s="20" t="s">
        <v>1173</v>
      </c>
      <c r="G733" s="11">
        <v>2</v>
      </c>
      <c r="H733" s="12">
        <v>369</v>
      </c>
      <c r="I733" s="12">
        <f>Tableau2[[#This Row],[Quantité]]*Tableau2[[#This Row],[Coût unitaire (Hors taxes)]]</f>
        <v>738</v>
      </c>
      <c r="J733" s="11">
        <v>10</v>
      </c>
      <c r="K733" s="11">
        <v>7.8</v>
      </c>
      <c r="L733" s="27" t="s">
        <v>59</v>
      </c>
    </row>
  </sheetData>
  <mergeCells count="2">
    <mergeCell ref="A4:L4"/>
    <mergeCell ref="C3:J3"/>
  </mergeCells>
  <dataValidations disablePrompts="1" count="1">
    <dataValidation type="list" allowBlank="1" showInputMessage="1" showErrorMessage="1" sqref="L8:L733">
      <formula1>locaux_</formula1>
    </dataValidation>
  </dataValidations>
  <pageMargins left="0.70866141732283472" right="0.70866141732283472" top="0.74803149606299213" bottom="0.74803149606299213" header="0.31496062992125984" footer="0.31496062992125984"/>
  <pageSetup paperSize="5" scale="58" fitToHeight="0" orientation="landscape" r:id="rId1"/>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L405"/>
  <sheetViews>
    <sheetView zoomScale="80" zoomScaleNormal="80" zoomScaleSheetLayoutView="80" workbookViewId="0">
      <pane ySplit="7" topLeftCell="A8" activePane="bottomLeft" state="frozen"/>
      <selection pane="bottomLeft"/>
    </sheetView>
  </sheetViews>
  <sheetFormatPr baseColWidth="10" defaultColWidth="21.85546875" defaultRowHeight="15" x14ac:dyDescent="0.25"/>
  <cols>
    <col min="1" max="1" width="14.42578125" style="1" customWidth="1"/>
    <col min="2" max="2" width="21.28515625" style="1" customWidth="1"/>
    <col min="3" max="3" width="18.7109375" style="2" customWidth="1"/>
    <col min="4" max="4" width="31.7109375" style="2" customWidth="1"/>
    <col min="5" max="5" width="27.7109375" style="2" customWidth="1"/>
    <col min="6" max="6" width="40.7109375" style="3" customWidth="1"/>
    <col min="7" max="7" width="13" style="2" customWidth="1"/>
    <col min="8" max="8" width="30.7109375" style="2" customWidth="1"/>
    <col min="9" max="9" width="14.7109375" style="2" customWidth="1"/>
    <col min="10" max="10" width="19.7109375" style="2" customWidth="1"/>
    <col min="11" max="11" width="27.7109375" style="2" customWidth="1"/>
    <col min="12" max="12" width="12.28515625" style="1" customWidth="1"/>
    <col min="13" max="16384" width="21.85546875" style="2"/>
  </cols>
  <sheetData>
    <row r="3" spans="1:12" ht="21" x14ac:dyDescent="0.35">
      <c r="D3" s="29" t="str">
        <f>MAO!C3</f>
        <v>MÉCANIQUE DE VÉHICULES DE LOISIR ET D'ÉQUIPEMENT LÉGER - DEP 5367</v>
      </c>
      <c r="E3" s="29"/>
      <c r="F3" s="29"/>
      <c r="G3" s="29"/>
      <c r="H3" s="29"/>
      <c r="I3" s="29"/>
    </row>
    <row r="4" spans="1:12" ht="17.25" x14ac:dyDescent="0.3">
      <c r="A4" s="28" t="s">
        <v>15</v>
      </c>
      <c r="B4" s="28"/>
      <c r="C4" s="28"/>
      <c r="D4" s="28"/>
      <c r="E4" s="28"/>
      <c r="F4" s="28"/>
      <c r="G4" s="28"/>
      <c r="H4" s="28"/>
      <c r="I4" s="28"/>
      <c r="J4" s="28"/>
      <c r="K4" s="28"/>
      <c r="L4" s="28"/>
    </row>
    <row r="7" spans="1:12" s="3" customFormat="1" ht="45.75" thickBot="1" x14ac:dyDescent="0.3">
      <c r="A7" s="7" t="s">
        <v>0</v>
      </c>
      <c r="B7" s="8" t="s">
        <v>10</v>
      </c>
      <c r="C7" s="5" t="s">
        <v>1</v>
      </c>
      <c r="D7" s="5" t="s">
        <v>11</v>
      </c>
      <c r="E7" s="5" t="s">
        <v>2</v>
      </c>
      <c r="F7" s="5" t="s">
        <v>3</v>
      </c>
      <c r="G7" s="5" t="s">
        <v>4</v>
      </c>
      <c r="H7" s="6" t="s">
        <v>14</v>
      </c>
      <c r="I7" s="6" t="s">
        <v>9</v>
      </c>
      <c r="J7" s="5" t="s">
        <v>13</v>
      </c>
      <c r="K7" s="5" t="s">
        <v>7</v>
      </c>
      <c r="L7" s="9" t="s">
        <v>8</v>
      </c>
    </row>
    <row r="8" spans="1:12" s="21" customFormat="1" ht="42.75" x14ac:dyDescent="0.25">
      <c r="A8" s="22">
        <f>Tableau2[[#This Row],[Programme]]</f>
        <v>5367</v>
      </c>
      <c r="B8" s="23" t="str">
        <f>Tableau2[[#This Row],[Nom du programme]]</f>
        <v>Mécanique de véhicules de loisir et d'équipement léger</v>
      </c>
      <c r="C8" s="10">
        <v>3</v>
      </c>
      <c r="D8" s="10" t="s">
        <v>1552</v>
      </c>
      <c r="E8" s="24" t="s">
        <v>1174</v>
      </c>
      <c r="F8" s="24" t="s">
        <v>1553</v>
      </c>
      <c r="G8" s="10">
        <v>4</v>
      </c>
      <c r="H8" s="25">
        <v>25</v>
      </c>
      <c r="I8" s="25">
        <f>Tableau1[[#This Row],[Quantité]]*Tableau1[[#This Row],[Coût unitaire (hors taxes)]]</f>
        <v>100</v>
      </c>
      <c r="J8" s="10">
        <v>100</v>
      </c>
      <c r="K8" s="10"/>
      <c r="L8" s="26"/>
    </row>
    <row r="9" spans="1:12" s="21" customFormat="1" ht="42.75" x14ac:dyDescent="0.25">
      <c r="A9" s="30">
        <f>Tableau2[[#This Row],[Programme]]</f>
        <v>5367</v>
      </c>
      <c r="B9" s="31" t="str">
        <f>Tableau2[[#This Row],[Nom du programme]]</f>
        <v>Mécanique de véhicules de loisir et d'équipement léger</v>
      </c>
      <c r="C9" s="32">
        <v>3</v>
      </c>
      <c r="D9" s="32" t="s">
        <v>1552</v>
      </c>
      <c r="E9" s="33" t="s">
        <v>1175</v>
      </c>
      <c r="F9" s="33" t="s">
        <v>1176</v>
      </c>
      <c r="G9" s="32">
        <v>5</v>
      </c>
      <c r="H9" s="34">
        <v>266.92</v>
      </c>
      <c r="I9" s="34">
        <f>Tableau1[[#This Row],[Quantité]]*Tableau1[[#This Row],[Coût unitaire (hors taxes)]]</f>
        <v>1334.6000000000001</v>
      </c>
      <c r="J9" s="32">
        <v>100</v>
      </c>
      <c r="K9" s="32"/>
      <c r="L9" s="35"/>
    </row>
    <row r="10" spans="1:12" s="21" customFormat="1" ht="57" x14ac:dyDescent="0.25">
      <c r="A10" s="30">
        <f>Tableau2[[#This Row],[Programme]]</f>
        <v>5367</v>
      </c>
      <c r="B10" s="31" t="str">
        <f>Tableau2[[#This Row],[Nom du programme]]</f>
        <v>Mécanique de véhicules de loisir et d'équipement léger</v>
      </c>
      <c r="C10" s="32">
        <v>3</v>
      </c>
      <c r="D10" s="32" t="s">
        <v>1552</v>
      </c>
      <c r="E10" s="33" t="s">
        <v>1177</v>
      </c>
      <c r="F10" s="33" t="s">
        <v>1179</v>
      </c>
      <c r="G10" s="32">
        <v>3</v>
      </c>
      <c r="H10" s="34">
        <v>82.9</v>
      </c>
      <c r="I10" s="34">
        <f>Tableau1[[#This Row],[Quantité]]*Tableau1[[#This Row],[Coût unitaire (hors taxes)]]</f>
        <v>248.70000000000002</v>
      </c>
      <c r="J10" s="32">
        <v>100</v>
      </c>
      <c r="K10" s="32"/>
      <c r="L10" s="35"/>
    </row>
    <row r="11" spans="1:12" s="21" customFormat="1" ht="57" x14ac:dyDescent="0.25">
      <c r="A11" s="30">
        <f>Tableau2[[#This Row],[Programme]]</f>
        <v>5367</v>
      </c>
      <c r="B11" s="31" t="str">
        <f>Tableau2[[#This Row],[Nom du programme]]</f>
        <v>Mécanique de véhicules de loisir et d'équipement léger</v>
      </c>
      <c r="C11" s="32">
        <v>3</v>
      </c>
      <c r="D11" s="32" t="s">
        <v>1552</v>
      </c>
      <c r="E11" s="33" t="s">
        <v>1177</v>
      </c>
      <c r="F11" s="33" t="s">
        <v>1178</v>
      </c>
      <c r="G11" s="32">
        <v>1</v>
      </c>
      <c r="H11" s="34">
        <v>82.9</v>
      </c>
      <c r="I11" s="34">
        <f>Tableau1[[#This Row],[Quantité]]*Tableau1[[#This Row],[Coût unitaire (hors taxes)]]</f>
        <v>82.9</v>
      </c>
      <c r="J11" s="32">
        <v>100</v>
      </c>
      <c r="K11" s="32"/>
      <c r="L11" s="35"/>
    </row>
    <row r="12" spans="1:12" s="21" customFormat="1" ht="57" x14ac:dyDescent="0.25">
      <c r="A12" s="30">
        <f>Tableau2[[#This Row],[Programme]]</f>
        <v>5367</v>
      </c>
      <c r="B12" s="31" t="str">
        <f>Tableau2[[#This Row],[Nom du programme]]</f>
        <v>Mécanique de véhicules de loisir et d'équipement léger</v>
      </c>
      <c r="C12" s="32">
        <v>3</v>
      </c>
      <c r="D12" s="32" t="s">
        <v>1552</v>
      </c>
      <c r="E12" s="33" t="s">
        <v>1177</v>
      </c>
      <c r="F12" s="33" t="s">
        <v>1180</v>
      </c>
      <c r="G12" s="32">
        <v>1</v>
      </c>
      <c r="H12" s="34">
        <v>28.5</v>
      </c>
      <c r="I12" s="34">
        <f>Tableau1[[#This Row],[Quantité]]*Tableau1[[#This Row],[Coût unitaire (hors taxes)]]</f>
        <v>28.5</v>
      </c>
      <c r="J12" s="32">
        <v>100</v>
      </c>
      <c r="K12" s="32"/>
      <c r="L12" s="35"/>
    </row>
    <row r="13" spans="1:12" s="21" customFormat="1" ht="57" x14ac:dyDescent="0.25">
      <c r="A13" s="30">
        <f>Tableau2[[#This Row],[Programme]]</f>
        <v>5367</v>
      </c>
      <c r="B13" s="31" t="str">
        <f>Tableau2[[#This Row],[Nom du programme]]</f>
        <v>Mécanique de véhicules de loisir et d'équipement léger</v>
      </c>
      <c r="C13" s="32">
        <v>3</v>
      </c>
      <c r="D13" s="32" t="s">
        <v>1552</v>
      </c>
      <c r="E13" s="33" t="s">
        <v>1177</v>
      </c>
      <c r="F13" s="33" t="s">
        <v>1181</v>
      </c>
      <c r="G13" s="32">
        <v>2</v>
      </c>
      <c r="H13" s="34">
        <v>23</v>
      </c>
      <c r="I13" s="34">
        <f>Tableau1[[#This Row],[Quantité]]*Tableau1[[#This Row],[Coût unitaire (hors taxes)]]</f>
        <v>46</v>
      </c>
      <c r="J13" s="32">
        <v>100</v>
      </c>
      <c r="K13" s="32"/>
      <c r="L13" s="35"/>
    </row>
    <row r="14" spans="1:12" s="21" customFormat="1" ht="42.75" x14ac:dyDescent="0.25">
      <c r="A14" s="30">
        <f>Tableau2[[#This Row],[Programme]]</f>
        <v>5367</v>
      </c>
      <c r="B14" s="31" t="str">
        <f>Tableau2[[#This Row],[Nom du programme]]</f>
        <v>Mécanique de véhicules de loisir et d'équipement léger</v>
      </c>
      <c r="C14" s="32">
        <v>3</v>
      </c>
      <c r="D14" s="32" t="s">
        <v>1552</v>
      </c>
      <c r="E14" s="33" t="s">
        <v>1177</v>
      </c>
      <c r="F14" s="33" t="s">
        <v>1184</v>
      </c>
      <c r="G14" s="32">
        <v>2</v>
      </c>
      <c r="H14" s="34">
        <v>274.16000000000003</v>
      </c>
      <c r="I14" s="34">
        <f>Tableau1[[#This Row],[Quantité]]*Tableau1[[#This Row],[Coût unitaire (hors taxes)]]</f>
        <v>548.32000000000005</v>
      </c>
      <c r="J14" s="32">
        <v>100</v>
      </c>
      <c r="K14" s="32"/>
      <c r="L14" s="35"/>
    </row>
    <row r="15" spans="1:12" s="21" customFormat="1" ht="42.75" x14ac:dyDescent="0.25">
      <c r="A15" s="30">
        <f>Tableau2[[#This Row],[Programme]]</f>
        <v>5367</v>
      </c>
      <c r="B15" s="31" t="str">
        <f>Tableau2[[#This Row],[Nom du programme]]</f>
        <v>Mécanique de véhicules de loisir et d'équipement léger</v>
      </c>
      <c r="C15" s="32">
        <v>3</v>
      </c>
      <c r="D15" s="32" t="s">
        <v>1552</v>
      </c>
      <c r="E15" s="33" t="s">
        <v>1177</v>
      </c>
      <c r="F15" s="33" t="s">
        <v>1183</v>
      </c>
      <c r="G15" s="32">
        <v>5</v>
      </c>
      <c r="H15" s="34">
        <v>11.45</v>
      </c>
      <c r="I15" s="34">
        <f>Tableau1[[#This Row],[Quantité]]*Tableau1[[#This Row],[Coût unitaire (hors taxes)]]</f>
        <v>57.25</v>
      </c>
      <c r="J15" s="32">
        <v>100</v>
      </c>
      <c r="K15" s="32"/>
      <c r="L15" s="35"/>
    </row>
    <row r="16" spans="1:12" s="21" customFormat="1" ht="42.75" x14ac:dyDescent="0.25">
      <c r="A16" s="30">
        <f>Tableau2[[#This Row],[Programme]]</f>
        <v>5367</v>
      </c>
      <c r="B16" s="31" t="str">
        <f>Tableau2[[#This Row],[Nom du programme]]</f>
        <v>Mécanique de véhicules de loisir et d'équipement léger</v>
      </c>
      <c r="C16" s="32">
        <v>3</v>
      </c>
      <c r="D16" s="32" t="s">
        <v>1552</v>
      </c>
      <c r="E16" s="33" t="s">
        <v>1177</v>
      </c>
      <c r="F16" s="33" t="s">
        <v>1182</v>
      </c>
      <c r="G16" s="32">
        <v>5</v>
      </c>
      <c r="H16" s="34">
        <v>28.5</v>
      </c>
      <c r="I16" s="34">
        <f>Tableau1[[#This Row],[Quantité]]*Tableau1[[#This Row],[Coût unitaire (hors taxes)]]</f>
        <v>142.5</v>
      </c>
      <c r="J16" s="32">
        <v>100</v>
      </c>
      <c r="K16" s="32"/>
      <c r="L16" s="35"/>
    </row>
    <row r="17" spans="1:12" s="21" customFormat="1" ht="57" x14ac:dyDescent="0.25">
      <c r="A17" s="30">
        <f>Tableau2[[#This Row],[Programme]]</f>
        <v>5367</v>
      </c>
      <c r="B17" s="31" t="str">
        <f>Tableau2[[#This Row],[Nom du programme]]</f>
        <v>Mécanique de véhicules de loisir et d'équipement léger</v>
      </c>
      <c r="C17" s="32">
        <v>3</v>
      </c>
      <c r="D17" s="32" t="s">
        <v>1552</v>
      </c>
      <c r="E17" s="33" t="s">
        <v>1177</v>
      </c>
      <c r="F17" s="33" t="s">
        <v>1185</v>
      </c>
      <c r="G17" s="32">
        <v>2</v>
      </c>
      <c r="H17" s="34">
        <v>137.1</v>
      </c>
      <c r="I17" s="34">
        <f>Tableau1[[#This Row],[Quantité]]*Tableau1[[#This Row],[Coût unitaire (hors taxes)]]</f>
        <v>274.2</v>
      </c>
      <c r="J17" s="32">
        <v>100</v>
      </c>
      <c r="K17" s="32"/>
      <c r="L17" s="35"/>
    </row>
    <row r="18" spans="1:12" s="21" customFormat="1" ht="57" x14ac:dyDescent="0.25">
      <c r="A18" s="30">
        <f>Tableau2[[#This Row],[Programme]]</f>
        <v>5367</v>
      </c>
      <c r="B18" s="31" t="str">
        <f>Tableau2[[#This Row],[Nom du programme]]</f>
        <v>Mécanique de véhicules de loisir et d'équipement léger</v>
      </c>
      <c r="C18" s="32">
        <v>3</v>
      </c>
      <c r="D18" s="32" t="s">
        <v>1552</v>
      </c>
      <c r="E18" s="33" t="s">
        <v>1177</v>
      </c>
      <c r="F18" s="33" t="s">
        <v>1186</v>
      </c>
      <c r="G18" s="32">
        <v>1</v>
      </c>
      <c r="H18" s="34">
        <v>42.22</v>
      </c>
      <c r="I18" s="34">
        <f>Tableau1[[#This Row],[Quantité]]*Tableau1[[#This Row],[Coût unitaire (hors taxes)]]</f>
        <v>42.22</v>
      </c>
      <c r="J18" s="32">
        <v>100</v>
      </c>
      <c r="K18" s="32"/>
      <c r="L18" s="35"/>
    </row>
    <row r="19" spans="1:12" s="21" customFormat="1" ht="42.75" x14ac:dyDescent="0.25">
      <c r="A19" s="30">
        <f>Tableau2[[#This Row],[Programme]]</f>
        <v>5367</v>
      </c>
      <c r="B19" s="31" t="str">
        <f>Tableau2[[#This Row],[Nom du programme]]</f>
        <v>Mécanique de véhicules de loisir et d'équipement léger</v>
      </c>
      <c r="C19" s="32">
        <v>3</v>
      </c>
      <c r="D19" s="32" t="s">
        <v>1552</v>
      </c>
      <c r="E19" s="33" t="s">
        <v>1177</v>
      </c>
      <c r="F19" s="33" t="s">
        <v>1554</v>
      </c>
      <c r="G19" s="32">
        <v>1</v>
      </c>
      <c r="H19" s="34">
        <v>82.9</v>
      </c>
      <c r="I19" s="34">
        <f>Tableau1[[#This Row],[Quantité]]*Tableau1[[#This Row],[Coût unitaire (hors taxes)]]</f>
        <v>82.9</v>
      </c>
      <c r="J19" s="32">
        <v>100</v>
      </c>
      <c r="K19" s="32"/>
      <c r="L19" s="35"/>
    </row>
    <row r="20" spans="1:12" s="21" customFormat="1" ht="42.75" x14ac:dyDescent="0.25">
      <c r="A20" s="30">
        <f>Tableau2[[#This Row],[Programme]]</f>
        <v>5367</v>
      </c>
      <c r="B20" s="31" t="str">
        <f>Tableau2[[#This Row],[Nom du programme]]</f>
        <v>Mécanique de véhicules de loisir et d'équipement léger</v>
      </c>
      <c r="C20" s="32">
        <v>3</v>
      </c>
      <c r="D20" s="32" t="s">
        <v>1552</v>
      </c>
      <c r="E20" s="33" t="s">
        <v>1177</v>
      </c>
      <c r="F20" s="33" t="s">
        <v>1187</v>
      </c>
      <c r="G20" s="32">
        <v>2</v>
      </c>
      <c r="H20" s="34">
        <v>60</v>
      </c>
      <c r="I20" s="34">
        <f>Tableau1[[#This Row],[Quantité]]*Tableau1[[#This Row],[Coût unitaire (hors taxes)]]</f>
        <v>120</v>
      </c>
      <c r="J20" s="32">
        <v>100</v>
      </c>
      <c r="K20" s="32"/>
      <c r="L20" s="35"/>
    </row>
    <row r="21" spans="1:12" s="21" customFormat="1" ht="42.75" x14ac:dyDescent="0.25">
      <c r="A21" s="30">
        <f>Tableau2[[#This Row],[Programme]]</f>
        <v>5367</v>
      </c>
      <c r="B21" s="31" t="str">
        <f>Tableau2[[#This Row],[Nom du programme]]</f>
        <v>Mécanique de véhicules de loisir et d'équipement léger</v>
      </c>
      <c r="C21" s="32">
        <v>3</v>
      </c>
      <c r="D21" s="32" t="s">
        <v>1552</v>
      </c>
      <c r="E21" s="33" t="s">
        <v>1556</v>
      </c>
      <c r="F21" s="33" t="s">
        <v>1555</v>
      </c>
      <c r="G21" s="32">
        <v>2</v>
      </c>
      <c r="H21" s="34">
        <v>4.7699999999999996</v>
      </c>
      <c r="I21" s="34">
        <f>Tableau1[[#This Row],[Quantité]]*Tableau1[[#This Row],[Coût unitaire (hors taxes)]]</f>
        <v>9.5399999999999991</v>
      </c>
      <c r="J21" s="32">
        <v>100</v>
      </c>
      <c r="K21" s="32"/>
      <c r="L21" s="35"/>
    </row>
    <row r="22" spans="1:12" s="21" customFormat="1" ht="42.75" x14ac:dyDescent="0.25">
      <c r="A22" s="30">
        <f>Tableau2[[#This Row],[Programme]]</f>
        <v>5367</v>
      </c>
      <c r="B22" s="31" t="str">
        <f>Tableau2[[#This Row],[Nom du programme]]</f>
        <v>Mécanique de véhicules de loisir et d'équipement léger</v>
      </c>
      <c r="C22" s="32">
        <v>3</v>
      </c>
      <c r="D22" s="32" t="s">
        <v>1552</v>
      </c>
      <c r="E22" s="33" t="s">
        <v>143</v>
      </c>
      <c r="F22" s="33" t="s">
        <v>1188</v>
      </c>
      <c r="G22" s="32">
        <v>3</v>
      </c>
      <c r="H22" s="34">
        <v>150</v>
      </c>
      <c r="I22" s="34">
        <f>Tableau1[[#This Row],[Quantité]]*Tableau1[[#This Row],[Coût unitaire (hors taxes)]]</f>
        <v>450</v>
      </c>
      <c r="J22" s="32">
        <v>50</v>
      </c>
      <c r="K22" s="32"/>
      <c r="L22" s="35"/>
    </row>
    <row r="23" spans="1:12" s="21" customFormat="1" ht="42.75" x14ac:dyDescent="0.25">
      <c r="A23" s="30">
        <f>Tableau2[[#This Row],[Programme]]</f>
        <v>5367</v>
      </c>
      <c r="B23" s="31" t="str">
        <f>Tableau2[[#This Row],[Nom du programme]]</f>
        <v>Mécanique de véhicules de loisir et d'équipement léger</v>
      </c>
      <c r="C23" s="32">
        <v>3</v>
      </c>
      <c r="D23" s="32" t="s">
        <v>1552</v>
      </c>
      <c r="E23" s="33" t="s">
        <v>1189</v>
      </c>
      <c r="F23" s="33" t="s">
        <v>1190</v>
      </c>
      <c r="G23" s="32">
        <v>6</v>
      </c>
      <c r="H23" s="34">
        <v>13</v>
      </c>
      <c r="I23" s="34">
        <f>Tableau1[[#This Row],[Quantité]]*Tableau1[[#This Row],[Coût unitaire (hors taxes)]]</f>
        <v>78</v>
      </c>
      <c r="J23" s="32">
        <v>100</v>
      </c>
      <c r="K23" s="32"/>
      <c r="L23" s="35"/>
    </row>
    <row r="24" spans="1:12" s="21" customFormat="1" ht="42.75" x14ac:dyDescent="0.25">
      <c r="A24" s="30">
        <f>Tableau2[[#This Row],[Programme]]</f>
        <v>5367</v>
      </c>
      <c r="B24" s="31" t="str">
        <f>Tableau2[[#This Row],[Nom du programme]]</f>
        <v>Mécanique de véhicules de loisir et d'équipement léger</v>
      </c>
      <c r="C24" s="32">
        <v>3</v>
      </c>
      <c r="D24" s="32" t="s">
        <v>1552</v>
      </c>
      <c r="E24" s="33" t="s">
        <v>1557</v>
      </c>
      <c r="F24" s="33" t="s">
        <v>1191</v>
      </c>
      <c r="G24" s="32">
        <v>1</v>
      </c>
      <c r="H24" s="34">
        <v>250</v>
      </c>
      <c r="I24" s="34">
        <f>Tableau1[[#This Row],[Quantité]]*Tableau1[[#This Row],[Coût unitaire (hors taxes)]]</f>
        <v>250</v>
      </c>
      <c r="J24" s="32">
        <v>20</v>
      </c>
      <c r="K24" s="32"/>
      <c r="L24" s="35"/>
    </row>
    <row r="25" spans="1:12" s="21" customFormat="1" ht="57" x14ac:dyDescent="0.25">
      <c r="A25" s="30">
        <f>Tableau2[[#This Row],[Programme]]</f>
        <v>5367</v>
      </c>
      <c r="B25" s="31" t="str">
        <f>Tableau2[[#This Row],[Nom du programme]]</f>
        <v>Mécanique de véhicules de loisir et d'équipement léger</v>
      </c>
      <c r="C25" s="32">
        <v>3</v>
      </c>
      <c r="D25" s="32" t="s">
        <v>1552</v>
      </c>
      <c r="E25" s="33" t="s">
        <v>1192</v>
      </c>
      <c r="F25" s="33" t="s">
        <v>1558</v>
      </c>
      <c r="G25" s="32">
        <v>1</v>
      </c>
      <c r="H25" s="34">
        <v>85</v>
      </c>
      <c r="I25" s="34">
        <f>Tableau1[[#This Row],[Quantité]]*Tableau1[[#This Row],[Coût unitaire (hors taxes)]]</f>
        <v>85</v>
      </c>
      <c r="J25" s="32">
        <v>10</v>
      </c>
      <c r="K25" s="32"/>
      <c r="L25" s="35"/>
    </row>
    <row r="26" spans="1:12" s="21" customFormat="1" ht="42.75" x14ac:dyDescent="0.25">
      <c r="A26" s="30">
        <f>Tableau2[[#This Row],[Programme]]</f>
        <v>5367</v>
      </c>
      <c r="B26" s="31" t="str">
        <f>Tableau2[[#This Row],[Nom du programme]]</f>
        <v>Mécanique de véhicules de loisir et d'équipement léger</v>
      </c>
      <c r="C26" s="32">
        <v>3</v>
      </c>
      <c r="D26" s="32" t="s">
        <v>1552</v>
      </c>
      <c r="E26" s="33" t="s">
        <v>1192</v>
      </c>
      <c r="F26" s="33" t="s">
        <v>1559</v>
      </c>
      <c r="G26" s="32">
        <v>1</v>
      </c>
      <c r="H26" s="34">
        <v>66</v>
      </c>
      <c r="I26" s="34">
        <f>Tableau1[[#This Row],[Quantité]]*Tableau1[[#This Row],[Coût unitaire (hors taxes)]]</f>
        <v>66</v>
      </c>
      <c r="J26" s="32">
        <v>10</v>
      </c>
      <c r="K26" s="32"/>
      <c r="L26" s="35"/>
    </row>
    <row r="27" spans="1:12" s="21" customFormat="1" ht="57" x14ac:dyDescent="0.25">
      <c r="A27" s="30">
        <f>Tableau2[[#This Row],[Programme]]</f>
        <v>5367</v>
      </c>
      <c r="B27" s="31" t="str">
        <f>Tableau2[[#This Row],[Nom du programme]]</f>
        <v>Mécanique de véhicules de loisir et d'équipement léger</v>
      </c>
      <c r="C27" s="32">
        <v>3</v>
      </c>
      <c r="D27" s="32" t="s">
        <v>1552</v>
      </c>
      <c r="E27" s="33" t="s">
        <v>1192</v>
      </c>
      <c r="F27" s="33" t="s">
        <v>1193</v>
      </c>
      <c r="G27" s="32">
        <v>1</v>
      </c>
      <c r="H27" s="34">
        <v>68</v>
      </c>
      <c r="I27" s="34">
        <f>Tableau1[[#This Row],[Quantité]]*Tableau1[[#This Row],[Coût unitaire (hors taxes)]]</f>
        <v>68</v>
      </c>
      <c r="J27" s="32">
        <v>10</v>
      </c>
      <c r="K27" s="32"/>
      <c r="L27" s="35"/>
    </row>
    <row r="28" spans="1:12" s="21" customFormat="1" ht="57" customHeight="1" x14ac:dyDescent="0.25">
      <c r="A28" s="30">
        <f>Tableau2[[#This Row],[Programme]]</f>
        <v>5367</v>
      </c>
      <c r="B28" s="31" t="str">
        <f>Tableau2[[#This Row],[Nom du programme]]</f>
        <v>Mécanique de véhicules de loisir et d'équipement léger</v>
      </c>
      <c r="C28" s="32">
        <v>3</v>
      </c>
      <c r="D28" s="32" t="s">
        <v>1552</v>
      </c>
      <c r="E28" s="33" t="s">
        <v>1192</v>
      </c>
      <c r="F28" s="33" t="s">
        <v>1194</v>
      </c>
      <c r="G28" s="32">
        <v>1</v>
      </c>
      <c r="H28" s="34">
        <v>66</v>
      </c>
      <c r="I28" s="34">
        <f>Tableau1[[#This Row],[Quantité]]*Tableau1[[#This Row],[Coût unitaire (hors taxes)]]</f>
        <v>66</v>
      </c>
      <c r="J28" s="32">
        <v>10</v>
      </c>
      <c r="K28" s="32"/>
      <c r="L28" s="35"/>
    </row>
    <row r="29" spans="1:12" s="21" customFormat="1" ht="57" x14ac:dyDescent="0.25">
      <c r="A29" s="30">
        <f>Tableau2[[#This Row],[Programme]]</f>
        <v>5367</v>
      </c>
      <c r="B29" s="31" t="str">
        <f>Tableau2[[#This Row],[Nom du programme]]</f>
        <v>Mécanique de véhicules de loisir et d'équipement léger</v>
      </c>
      <c r="C29" s="32">
        <v>3</v>
      </c>
      <c r="D29" s="32" t="s">
        <v>1552</v>
      </c>
      <c r="E29" s="33" t="s">
        <v>1192</v>
      </c>
      <c r="F29" s="33" t="s">
        <v>1195</v>
      </c>
      <c r="G29" s="32">
        <v>1</v>
      </c>
      <c r="H29" s="34">
        <v>87</v>
      </c>
      <c r="I29" s="34">
        <f>Tableau1[[#This Row],[Quantité]]*Tableau1[[#This Row],[Coût unitaire (hors taxes)]]</f>
        <v>87</v>
      </c>
      <c r="J29" s="32">
        <v>10</v>
      </c>
      <c r="K29" s="32"/>
      <c r="L29" s="35"/>
    </row>
    <row r="30" spans="1:12" s="21" customFormat="1" ht="57" customHeight="1" x14ac:dyDescent="0.25">
      <c r="A30" s="30">
        <f>Tableau2[[#This Row],[Programme]]</f>
        <v>5367</v>
      </c>
      <c r="B30" s="31" t="str">
        <f>Tableau2[[#This Row],[Nom du programme]]</f>
        <v>Mécanique de véhicules de loisir et d'équipement léger</v>
      </c>
      <c r="C30" s="32">
        <v>3</v>
      </c>
      <c r="D30" s="32" t="s">
        <v>1552</v>
      </c>
      <c r="E30" s="33" t="s">
        <v>1192</v>
      </c>
      <c r="F30" s="33" t="s">
        <v>1196</v>
      </c>
      <c r="G30" s="32">
        <v>1</v>
      </c>
      <c r="H30" s="34">
        <v>90</v>
      </c>
      <c r="I30" s="34">
        <f>Tableau1[[#This Row],[Quantité]]*Tableau1[[#This Row],[Coût unitaire (hors taxes)]]</f>
        <v>90</v>
      </c>
      <c r="J30" s="32">
        <v>10</v>
      </c>
      <c r="K30" s="32"/>
      <c r="L30" s="35"/>
    </row>
    <row r="31" spans="1:12" s="21" customFormat="1" ht="42.75" x14ac:dyDescent="0.25">
      <c r="A31" s="30">
        <f>Tableau2[[#This Row],[Programme]]</f>
        <v>5367</v>
      </c>
      <c r="B31" s="31" t="str">
        <f>Tableau2[[#This Row],[Nom du programme]]</f>
        <v>Mécanique de véhicules de loisir et d'équipement léger</v>
      </c>
      <c r="C31" s="32">
        <v>3</v>
      </c>
      <c r="D31" s="32" t="s">
        <v>1552</v>
      </c>
      <c r="E31" s="33" t="s">
        <v>1197</v>
      </c>
      <c r="F31" s="33" t="s">
        <v>1198</v>
      </c>
      <c r="G31" s="32">
        <v>26</v>
      </c>
      <c r="H31" s="34">
        <v>12.63</v>
      </c>
      <c r="I31" s="34">
        <f>Tableau1[[#This Row],[Quantité]]*Tableau1[[#This Row],[Coût unitaire (hors taxes)]]</f>
        <v>328.38</v>
      </c>
      <c r="J31" s="32">
        <v>100</v>
      </c>
      <c r="K31" s="32"/>
      <c r="L31" s="35"/>
    </row>
    <row r="32" spans="1:12" s="21" customFormat="1" ht="42.75" x14ac:dyDescent="0.25">
      <c r="A32" s="30">
        <f>Tableau2[[#This Row],[Programme]]</f>
        <v>5367</v>
      </c>
      <c r="B32" s="31" t="str">
        <f>Tableau2[[#This Row],[Nom du programme]]</f>
        <v>Mécanique de véhicules de loisir et d'équipement léger</v>
      </c>
      <c r="C32" s="32">
        <v>3</v>
      </c>
      <c r="D32" s="32" t="s">
        <v>1552</v>
      </c>
      <c r="E32" s="33" t="s">
        <v>1560</v>
      </c>
      <c r="F32" s="33"/>
      <c r="G32" s="32">
        <v>2</v>
      </c>
      <c r="H32" s="34">
        <v>19</v>
      </c>
      <c r="I32" s="34">
        <f>Tableau1[[#This Row],[Quantité]]*Tableau1[[#This Row],[Coût unitaire (hors taxes)]]</f>
        <v>38</v>
      </c>
      <c r="J32" s="32">
        <v>20</v>
      </c>
      <c r="K32" s="32"/>
      <c r="L32" s="35"/>
    </row>
    <row r="33" spans="1:12" s="21" customFormat="1" ht="42.75" x14ac:dyDescent="0.25">
      <c r="A33" s="30">
        <f>Tableau2[[#This Row],[Programme]]</f>
        <v>5367</v>
      </c>
      <c r="B33" s="31" t="str">
        <f>Tableau2[[#This Row],[Nom du programme]]</f>
        <v>Mécanique de véhicules de loisir et d'équipement léger</v>
      </c>
      <c r="C33" s="32">
        <v>3</v>
      </c>
      <c r="D33" s="32" t="s">
        <v>1552</v>
      </c>
      <c r="E33" s="33" t="s">
        <v>1199</v>
      </c>
      <c r="F33" s="33"/>
      <c r="G33" s="32">
        <v>2</v>
      </c>
      <c r="H33" s="34">
        <v>16</v>
      </c>
      <c r="I33" s="34">
        <f>Tableau1[[#This Row],[Quantité]]*Tableau1[[#This Row],[Coût unitaire (hors taxes)]]</f>
        <v>32</v>
      </c>
      <c r="J33" s="32">
        <v>20</v>
      </c>
      <c r="K33" s="32"/>
      <c r="L33" s="35"/>
    </row>
    <row r="34" spans="1:12" s="21" customFormat="1" ht="42.75" x14ac:dyDescent="0.25">
      <c r="A34" s="30">
        <f>Tableau2[[#This Row],[Programme]]</f>
        <v>5367</v>
      </c>
      <c r="B34" s="31" t="str">
        <f>Tableau2[[#This Row],[Nom du programme]]</f>
        <v>Mécanique de véhicules de loisir et d'équipement léger</v>
      </c>
      <c r="C34" s="32">
        <v>3</v>
      </c>
      <c r="D34" s="32" t="s">
        <v>1552</v>
      </c>
      <c r="E34" s="33" t="s">
        <v>1200</v>
      </c>
      <c r="F34" s="33" t="s">
        <v>1201</v>
      </c>
      <c r="G34" s="32">
        <v>4</v>
      </c>
      <c r="H34" s="34">
        <v>344.26</v>
      </c>
      <c r="I34" s="34">
        <f>Tableau1[[#This Row],[Quantité]]*Tableau1[[#This Row],[Coût unitaire (hors taxes)]]</f>
        <v>1377.04</v>
      </c>
      <c r="J34" s="32">
        <v>100</v>
      </c>
      <c r="K34" s="32"/>
      <c r="L34" s="35"/>
    </row>
    <row r="35" spans="1:12" s="21" customFormat="1" ht="71.25" x14ac:dyDescent="0.25">
      <c r="A35" s="30">
        <f>Tableau2[[#This Row],[Programme]]</f>
        <v>5367</v>
      </c>
      <c r="B35" s="31" t="str">
        <f>Tableau2[[#This Row],[Nom du programme]]</f>
        <v>Mécanique de véhicules de loisir et d'équipement léger</v>
      </c>
      <c r="C35" s="32">
        <v>3</v>
      </c>
      <c r="D35" s="32" t="s">
        <v>1552</v>
      </c>
      <c r="E35" s="33" t="s">
        <v>162</v>
      </c>
      <c r="F35" s="33" t="s">
        <v>1204</v>
      </c>
      <c r="G35" s="32">
        <v>1</v>
      </c>
      <c r="H35" s="34">
        <v>48</v>
      </c>
      <c r="I35" s="34">
        <f>Tableau1[[#This Row],[Quantité]]*Tableau1[[#This Row],[Coût unitaire (hors taxes)]]</f>
        <v>48</v>
      </c>
      <c r="J35" s="32">
        <v>10</v>
      </c>
      <c r="K35" s="32"/>
      <c r="L35" s="35"/>
    </row>
    <row r="36" spans="1:12" s="21" customFormat="1" ht="57" x14ac:dyDescent="0.25">
      <c r="A36" s="30">
        <f>Tableau2[[#This Row],[Programme]]</f>
        <v>5367</v>
      </c>
      <c r="B36" s="31" t="str">
        <f>Tableau2[[#This Row],[Nom du programme]]</f>
        <v>Mécanique de véhicules de loisir et d'équipement léger</v>
      </c>
      <c r="C36" s="32">
        <v>3</v>
      </c>
      <c r="D36" s="32" t="s">
        <v>1552</v>
      </c>
      <c r="E36" s="33" t="s">
        <v>162</v>
      </c>
      <c r="F36" s="33" t="s">
        <v>1202</v>
      </c>
      <c r="G36" s="32">
        <v>1</v>
      </c>
      <c r="H36" s="34">
        <v>49.6</v>
      </c>
      <c r="I36" s="34">
        <f>Tableau1[[#This Row],[Quantité]]*Tableau1[[#This Row],[Coût unitaire (hors taxes)]]</f>
        <v>49.6</v>
      </c>
      <c r="J36" s="32">
        <v>20</v>
      </c>
      <c r="K36" s="32"/>
      <c r="L36" s="35"/>
    </row>
    <row r="37" spans="1:12" s="21" customFormat="1" ht="71.25" x14ac:dyDescent="0.25">
      <c r="A37" s="30">
        <f>Tableau2[[#This Row],[Programme]]</f>
        <v>5367</v>
      </c>
      <c r="B37" s="31" t="str">
        <f>Tableau2[[#This Row],[Nom du programme]]</f>
        <v>Mécanique de véhicules de loisir et d'équipement léger</v>
      </c>
      <c r="C37" s="32">
        <v>3</v>
      </c>
      <c r="D37" s="32" t="s">
        <v>1552</v>
      </c>
      <c r="E37" s="33" t="s">
        <v>162</v>
      </c>
      <c r="F37" s="33" t="s">
        <v>1203</v>
      </c>
      <c r="G37" s="32">
        <v>1</v>
      </c>
      <c r="H37" s="34">
        <v>213</v>
      </c>
      <c r="I37" s="34">
        <f>Tableau1[[#This Row],[Quantité]]*Tableau1[[#This Row],[Coût unitaire (hors taxes)]]</f>
        <v>213</v>
      </c>
      <c r="J37" s="32">
        <v>20</v>
      </c>
      <c r="K37" s="32"/>
      <c r="L37" s="35"/>
    </row>
    <row r="38" spans="1:12" s="21" customFormat="1" ht="42.75" x14ac:dyDescent="0.25">
      <c r="A38" s="30">
        <f>Tableau2[[#This Row],[Programme]]</f>
        <v>5367</v>
      </c>
      <c r="B38" s="31" t="str">
        <f>Tableau2[[#This Row],[Nom du programme]]</f>
        <v>Mécanique de véhicules de loisir et d'équipement léger</v>
      </c>
      <c r="C38" s="32">
        <v>3</v>
      </c>
      <c r="D38" s="32" t="s">
        <v>1552</v>
      </c>
      <c r="E38" s="33" t="s">
        <v>1205</v>
      </c>
      <c r="F38" s="33" t="s">
        <v>1206</v>
      </c>
      <c r="G38" s="32">
        <v>1</v>
      </c>
      <c r="H38" s="34">
        <v>48</v>
      </c>
      <c r="I38" s="34">
        <f>Tableau1[[#This Row],[Quantité]]*Tableau1[[#This Row],[Coût unitaire (hors taxes)]]</f>
        <v>48</v>
      </c>
      <c r="J38" s="32">
        <v>20</v>
      </c>
      <c r="K38" s="32"/>
      <c r="L38" s="35"/>
    </row>
    <row r="39" spans="1:12" s="21" customFormat="1" ht="57" x14ac:dyDescent="0.25">
      <c r="A39" s="30">
        <f>Tableau2[[#This Row],[Programme]]</f>
        <v>5367</v>
      </c>
      <c r="B39" s="31" t="str">
        <f>Tableau2[[#This Row],[Nom du programme]]</f>
        <v>Mécanique de véhicules de loisir et d'équipement léger</v>
      </c>
      <c r="C39" s="32">
        <v>3</v>
      </c>
      <c r="D39" s="32" t="s">
        <v>1552</v>
      </c>
      <c r="E39" s="33" t="s">
        <v>1207</v>
      </c>
      <c r="F39" s="33" t="s">
        <v>1208</v>
      </c>
      <c r="G39" s="32">
        <v>2</v>
      </c>
      <c r="H39" s="34">
        <v>65</v>
      </c>
      <c r="I39" s="34">
        <f>Tableau1[[#This Row],[Quantité]]*Tableau1[[#This Row],[Coût unitaire (hors taxes)]]</f>
        <v>130</v>
      </c>
      <c r="J39" s="32">
        <v>100</v>
      </c>
      <c r="K39" s="32"/>
      <c r="L39" s="35"/>
    </row>
    <row r="40" spans="1:12" s="21" customFormat="1" ht="42.75" x14ac:dyDescent="0.25">
      <c r="A40" s="30">
        <f>Tableau2[[#This Row],[Programme]]</f>
        <v>5367</v>
      </c>
      <c r="B40" s="31" t="str">
        <f>Tableau2[[#This Row],[Nom du programme]]</f>
        <v>Mécanique de véhicules de loisir et d'équipement léger</v>
      </c>
      <c r="C40" s="32">
        <v>3</v>
      </c>
      <c r="D40" s="32" t="s">
        <v>1552</v>
      </c>
      <c r="E40" s="33" t="s">
        <v>1207</v>
      </c>
      <c r="F40" s="33" t="s">
        <v>1209</v>
      </c>
      <c r="G40" s="32">
        <v>3</v>
      </c>
      <c r="H40" s="34">
        <v>20</v>
      </c>
      <c r="I40" s="34">
        <f>Tableau1[[#This Row],[Quantité]]*Tableau1[[#This Row],[Coût unitaire (hors taxes)]]</f>
        <v>60</v>
      </c>
      <c r="J40" s="32">
        <v>100</v>
      </c>
      <c r="K40" s="32"/>
      <c r="L40" s="35"/>
    </row>
    <row r="41" spans="1:12" s="21" customFormat="1" ht="57" customHeight="1" x14ac:dyDescent="0.25">
      <c r="A41" s="30">
        <f>Tableau2[[#This Row],[Programme]]</f>
        <v>5367</v>
      </c>
      <c r="B41" s="31" t="str">
        <f>Tableau2[[#This Row],[Nom du programme]]</f>
        <v>Mécanique de véhicules de loisir et d'équipement léger</v>
      </c>
      <c r="C41" s="32">
        <v>3</v>
      </c>
      <c r="D41" s="32" t="s">
        <v>1552</v>
      </c>
      <c r="E41" s="33" t="s">
        <v>1207</v>
      </c>
      <c r="F41" s="33" t="s">
        <v>1561</v>
      </c>
      <c r="G41" s="32">
        <v>6</v>
      </c>
      <c r="H41" s="34">
        <v>40</v>
      </c>
      <c r="I41" s="34">
        <f>Tableau1[[#This Row],[Quantité]]*Tableau1[[#This Row],[Coût unitaire (hors taxes)]]</f>
        <v>240</v>
      </c>
      <c r="J41" s="32">
        <v>100</v>
      </c>
      <c r="K41" s="32"/>
      <c r="L41" s="35"/>
    </row>
    <row r="42" spans="1:12" s="21" customFormat="1" ht="42.75" x14ac:dyDescent="0.25">
      <c r="A42" s="30">
        <f>Tableau2[[#This Row],[Programme]]</f>
        <v>5367</v>
      </c>
      <c r="B42" s="31" t="str">
        <f>Tableau2[[#This Row],[Nom du programme]]</f>
        <v>Mécanique de véhicules de loisir et d'équipement léger</v>
      </c>
      <c r="C42" s="32">
        <v>3</v>
      </c>
      <c r="D42" s="32" t="s">
        <v>1552</v>
      </c>
      <c r="E42" s="33" t="s">
        <v>1210</v>
      </c>
      <c r="F42" s="33" t="s">
        <v>1211</v>
      </c>
      <c r="G42" s="32">
        <v>2</v>
      </c>
      <c r="H42" s="34">
        <v>21</v>
      </c>
      <c r="I42" s="34">
        <f>Tableau1[[#This Row],[Quantité]]*Tableau1[[#This Row],[Coût unitaire (hors taxes)]]</f>
        <v>42</v>
      </c>
      <c r="J42" s="32">
        <v>20</v>
      </c>
      <c r="K42" s="32"/>
      <c r="L42" s="35"/>
    </row>
    <row r="43" spans="1:12" s="21" customFormat="1" ht="42.75" x14ac:dyDescent="0.25">
      <c r="A43" s="30">
        <f>Tableau2[[#This Row],[Programme]]</f>
        <v>5367</v>
      </c>
      <c r="B43" s="31" t="str">
        <f>Tableau2[[#This Row],[Nom du programme]]</f>
        <v>Mécanique de véhicules de loisir et d'équipement léger</v>
      </c>
      <c r="C43" s="32">
        <v>3</v>
      </c>
      <c r="D43" s="32" t="s">
        <v>1552</v>
      </c>
      <c r="E43" s="33" t="s">
        <v>182</v>
      </c>
      <c r="F43" s="33" t="s">
        <v>1562</v>
      </c>
      <c r="G43" s="32">
        <v>5</v>
      </c>
      <c r="H43" s="34">
        <v>75</v>
      </c>
      <c r="I43" s="34">
        <f>Tableau1[[#This Row],[Quantité]]*Tableau1[[#This Row],[Coût unitaire (hors taxes)]]</f>
        <v>375</v>
      </c>
      <c r="J43" s="32">
        <v>20</v>
      </c>
      <c r="K43" s="32"/>
      <c r="L43" s="35"/>
    </row>
    <row r="44" spans="1:12" s="21" customFormat="1" ht="42.75" x14ac:dyDescent="0.25">
      <c r="A44" s="30">
        <f>Tableau2[[#This Row],[Programme]]</f>
        <v>5367</v>
      </c>
      <c r="B44" s="31" t="str">
        <f>Tableau2[[#This Row],[Nom du programme]]</f>
        <v>Mécanique de véhicules de loisir et d'équipement léger</v>
      </c>
      <c r="C44" s="32">
        <v>3</v>
      </c>
      <c r="D44" s="32" t="s">
        <v>1552</v>
      </c>
      <c r="E44" s="33" t="s">
        <v>182</v>
      </c>
      <c r="F44" s="33" t="s">
        <v>1212</v>
      </c>
      <c r="G44" s="32">
        <v>4</v>
      </c>
      <c r="H44" s="34">
        <v>35</v>
      </c>
      <c r="I44" s="34">
        <f>Tableau1[[#This Row],[Quantité]]*Tableau1[[#This Row],[Coût unitaire (hors taxes)]]</f>
        <v>140</v>
      </c>
      <c r="J44" s="32">
        <v>100</v>
      </c>
      <c r="K44" s="32"/>
      <c r="L44" s="35"/>
    </row>
    <row r="45" spans="1:12" s="21" customFormat="1" ht="42.75" x14ac:dyDescent="0.25">
      <c r="A45" s="30">
        <f>Tableau2[[#This Row],[Programme]]</f>
        <v>5367</v>
      </c>
      <c r="B45" s="31" t="str">
        <f>Tableau2[[#This Row],[Nom du programme]]</f>
        <v>Mécanique de véhicules de loisir et d'équipement léger</v>
      </c>
      <c r="C45" s="32">
        <v>3</v>
      </c>
      <c r="D45" s="32" t="s">
        <v>1552</v>
      </c>
      <c r="E45" s="33" t="s">
        <v>1213</v>
      </c>
      <c r="F45" s="33" t="s">
        <v>1214</v>
      </c>
      <c r="G45" s="32">
        <v>6</v>
      </c>
      <c r="H45" s="34">
        <v>5</v>
      </c>
      <c r="I45" s="34">
        <f>Tableau1[[#This Row],[Quantité]]*Tableau1[[#This Row],[Coût unitaire (hors taxes)]]</f>
        <v>30</v>
      </c>
      <c r="J45" s="32">
        <v>100</v>
      </c>
      <c r="K45" s="32"/>
      <c r="L45" s="35"/>
    </row>
    <row r="46" spans="1:12" s="21" customFormat="1" ht="42.75" x14ac:dyDescent="0.25">
      <c r="A46" s="30">
        <f>Tableau2[[#This Row],[Programme]]</f>
        <v>5367</v>
      </c>
      <c r="B46" s="31" t="str">
        <f>Tableau2[[#This Row],[Nom du programme]]</f>
        <v>Mécanique de véhicules de loisir et d'équipement léger</v>
      </c>
      <c r="C46" s="32">
        <v>3</v>
      </c>
      <c r="D46" s="32" t="s">
        <v>1552</v>
      </c>
      <c r="E46" s="33" t="s">
        <v>1213</v>
      </c>
      <c r="F46" s="33" t="s">
        <v>1215</v>
      </c>
      <c r="G46" s="32">
        <v>6</v>
      </c>
      <c r="H46" s="34">
        <v>5</v>
      </c>
      <c r="I46" s="34">
        <f>Tableau1[[#This Row],[Quantité]]*Tableau1[[#This Row],[Coût unitaire (hors taxes)]]</f>
        <v>30</v>
      </c>
      <c r="J46" s="32">
        <v>100</v>
      </c>
      <c r="K46" s="32"/>
      <c r="L46" s="35"/>
    </row>
    <row r="47" spans="1:12" s="21" customFormat="1" ht="57" x14ac:dyDescent="0.25">
      <c r="A47" s="30">
        <f>Tableau2[[#This Row],[Programme]]</f>
        <v>5367</v>
      </c>
      <c r="B47" s="31" t="str">
        <f>Tableau2[[#This Row],[Nom du programme]]</f>
        <v>Mécanique de véhicules de loisir et d'équipement léger</v>
      </c>
      <c r="C47" s="32">
        <v>3</v>
      </c>
      <c r="D47" s="32" t="s">
        <v>1552</v>
      </c>
      <c r="E47" s="33" t="s">
        <v>1216</v>
      </c>
      <c r="F47" s="33" t="s">
        <v>1563</v>
      </c>
      <c r="G47" s="32">
        <v>2</v>
      </c>
      <c r="H47" s="34">
        <v>48</v>
      </c>
      <c r="I47" s="34">
        <f>Tableau1[[#This Row],[Quantité]]*Tableau1[[#This Row],[Coût unitaire (hors taxes)]]</f>
        <v>96</v>
      </c>
      <c r="J47" s="32">
        <v>20</v>
      </c>
      <c r="K47" s="32"/>
      <c r="L47" s="35"/>
    </row>
    <row r="48" spans="1:12" s="21" customFormat="1" ht="42.75" x14ac:dyDescent="0.25">
      <c r="A48" s="30">
        <f>Tableau2[[#This Row],[Programme]]</f>
        <v>5367</v>
      </c>
      <c r="B48" s="31" t="str">
        <f>Tableau2[[#This Row],[Nom du programme]]</f>
        <v>Mécanique de véhicules de loisir et d'équipement léger</v>
      </c>
      <c r="C48" s="32">
        <v>3</v>
      </c>
      <c r="D48" s="32" t="s">
        <v>1552</v>
      </c>
      <c r="E48" s="33" t="s">
        <v>1217</v>
      </c>
      <c r="F48" s="33" t="s">
        <v>1219</v>
      </c>
      <c r="G48" s="32">
        <v>2</v>
      </c>
      <c r="H48" s="34">
        <v>54.3</v>
      </c>
      <c r="I48" s="34">
        <f>Tableau1[[#This Row],[Quantité]]*Tableau1[[#This Row],[Coût unitaire (hors taxes)]]</f>
        <v>108.6</v>
      </c>
      <c r="J48" s="32">
        <v>100</v>
      </c>
      <c r="K48" s="32"/>
      <c r="L48" s="35"/>
    </row>
    <row r="49" spans="1:12" s="21" customFormat="1" ht="42.75" x14ac:dyDescent="0.25">
      <c r="A49" s="30">
        <f>Tableau2[[#This Row],[Programme]]</f>
        <v>5367</v>
      </c>
      <c r="B49" s="31" t="str">
        <f>Tableau2[[#This Row],[Nom du programme]]</f>
        <v>Mécanique de véhicules de loisir et d'équipement léger</v>
      </c>
      <c r="C49" s="32">
        <v>3</v>
      </c>
      <c r="D49" s="32" t="s">
        <v>1552</v>
      </c>
      <c r="E49" s="33" t="s">
        <v>1217</v>
      </c>
      <c r="F49" s="33" t="s">
        <v>1218</v>
      </c>
      <c r="G49" s="32">
        <v>2</v>
      </c>
      <c r="H49" s="34">
        <v>17.16</v>
      </c>
      <c r="I49" s="34">
        <f>Tableau1[[#This Row],[Quantité]]*Tableau1[[#This Row],[Coût unitaire (hors taxes)]]</f>
        <v>34.32</v>
      </c>
      <c r="J49" s="32">
        <v>100</v>
      </c>
      <c r="K49" s="32"/>
      <c r="L49" s="35"/>
    </row>
    <row r="50" spans="1:12" s="21" customFormat="1" ht="42.75" x14ac:dyDescent="0.25">
      <c r="A50" s="30">
        <f>Tableau2[[#This Row],[Programme]]</f>
        <v>5367</v>
      </c>
      <c r="B50" s="31" t="str">
        <f>Tableau2[[#This Row],[Nom du programme]]</f>
        <v>Mécanique de véhicules de loisir et d'équipement léger</v>
      </c>
      <c r="C50" s="32">
        <v>3</v>
      </c>
      <c r="D50" s="32" t="s">
        <v>1552</v>
      </c>
      <c r="E50" s="33" t="s">
        <v>1220</v>
      </c>
      <c r="F50" s="33" t="s">
        <v>1221</v>
      </c>
      <c r="G50" s="32">
        <v>1</v>
      </c>
      <c r="H50" s="34">
        <v>2</v>
      </c>
      <c r="I50" s="34">
        <f>Tableau1[[#This Row],[Quantité]]*Tableau1[[#This Row],[Coût unitaire (hors taxes)]]</f>
        <v>2</v>
      </c>
      <c r="J50" s="32">
        <v>100</v>
      </c>
      <c r="K50" s="32"/>
      <c r="L50" s="35"/>
    </row>
    <row r="51" spans="1:12" s="21" customFormat="1" ht="42.75" x14ac:dyDescent="0.25">
      <c r="A51" s="30">
        <f>Tableau2[[#This Row],[Programme]]</f>
        <v>5367</v>
      </c>
      <c r="B51" s="31" t="str">
        <f>Tableau2[[#This Row],[Nom du programme]]</f>
        <v>Mécanique de véhicules de loisir et d'équipement léger</v>
      </c>
      <c r="C51" s="32">
        <v>3</v>
      </c>
      <c r="D51" s="32" t="s">
        <v>1552</v>
      </c>
      <c r="E51" s="33" t="s">
        <v>1565</v>
      </c>
      <c r="F51" s="33" t="s">
        <v>1564</v>
      </c>
      <c r="G51" s="32">
        <v>100</v>
      </c>
      <c r="H51" s="34">
        <v>7.5</v>
      </c>
      <c r="I51" s="34">
        <f>Tableau1[[#This Row],[Quantité]]*Tableau1[[#This Row],[Coût unitaire (hors taxes)]]</f>
        <v>750</v>
      </c>
      <c r="J51" s="32">
        <v>50</v>
      </c>
      <c r="K51" s="32"/>
      <c r="L51" s="35"/>
    </row>
    <row r="52" spans="1:12" s="21" customFormat="1" ht="57" x14ac:dyDescent="0.25">
      <c r="A52" s="30">
        <f>Tableau2[[#This Row],[Programme]]</f>
        <v>5367</v>
      </c>
      <c r="B52" s="31" t="str">
        <f>Tableau2[[#This Row],[Nom du programme]]</f>
        <v>Mécanique de véhicules de loisir et d'équipement léger</v>
      </c>
      <c r="C52" s="32">
        <v>3</v>
      </c>
      <c r="D52" s="32" t="s">
        <v>1552</v>
      </c>
      <c r="E52" s="33" t="s">
        <v>1222</v>
      </c>
      <c r="F52" s="33" t="s">
        <v>1223</v>
      </c>
      <c r="G52" s="32">
        <v>1</v>
      </c>
      <c r="H52" s="34">
        <v>118</v>
      </c>
      <c r="I52" s="34">
        <f>Tableau1[[#This Row],[Quantité]]*Tableau1[[#This Row],[Coût unitaire (hors taxes)]]</f>
        <v>118</v>
      </c>
      <c r="J52" s="32">
        <v>10</v>
      </c>
      <c r="K52" s="32"/>
      <c r="L52" s="35"/>
    </row>
    <row r="53" spans="1:12" s="21" customFormat="1" ht="42.75" x14ac:dyDescent="0.25">
      <c r="A53" s="30">
        <f>Tableau2[[#This Row],[Programme]]</f>
        <v>5367</v>
      </c>
      <c r="B53" s="31" t="str">
        <f>Tableau2[[#This Row],[Nom du programme]]</f>
        <v>Mécanique de véhicules de loisir et d'équipement léger</v>
      </c>
      <c r="C53" s="32">
        <v>3</v>
      </c>
      <c r="D53" s="32" t="s">
        <v>1552</v>
      </c>
      <c r="E53" s="33" t="s">
        <v>1224</v>
      </c>
      <c r="F53" s="33" t="s">
        <v>1225</v>
      </c>
      <c r="G53" s="32">
        <v>1</v>
      </c>
      <c r="H53" s="34">
        <v>5</v>
      </c>
      <c r="I53" s="34">
        <f>Tableau1[[#This Row],[Quantité]]*Tableau1[[#This Row],[Coût unitaire (hors taxes)]]</f>
        <v>5</v>
      </c>
      <c r="J53" s="32">
        <v>100</v>
      </c>
      <c r="K53" s="32"/>
      <c r="L53" s="35"/>
    </row>
    <row r="54" spans="1:12" s="21" customFormat="1" ht="42.75" x14ac:dyDescent="0.25">
      <c r="A54" s="30">
        <f>Tableau2[[#This Row],[Programme]]</f>
        <v>5367</v>
      </c>
      <c r="B54" s="31" t="str">
        <f>Tableau2[[#This Row],[Nom du programme]]</f>
        <v>Mécanique de véhicules de loisir et d'équipement léger</v>
      </c>
      <c r="C54" s="32">
        <v>3</v>
      </c>
      <c r="D54" s="32" t="s">
        <v>1552</v>
      </c>
      <c r="E54" s="33" t="s">
        <v>205</v>
      </c>
      <c r="F54" s="33" t="s">
        <v>1226</v>
      </c>
      <c r="G54" s="32">
        <v>2</v>
      </c>
      <c r="H54" s="34">
        <v>9</v>
      </c>
      <c r="I54" s="34">
        <f>Tableau1[[#This Row],[Quantité]]*Tableau1[[#This Row],[Coût unitaire (hors taxes)]]</f>
        <v>18</v>
      </c>
      <c r="J54" s="32">
        <v>25</v>
      </c>
      <c r="K54" s="32"/>
      <c r="L54" s="35"/>
    </row>
    <row r="55" spans="1:12" s="21" customFormat="1" ht="42.75" x14ac:dyDescent="0.25">
      <c r="A55" s="30">
        <f>Tableau2[[#This Row],[Programme]]</f>
        <v>5367</v>
      </c>
      <c r="B55" s="31" t="str">
        <f>Tableau2[[#This Row],[Nom du programme]]</f>
        <v>Mécanique de véhicules de loisir et d'équipement léger</v>
      </c>
      <c r="C55" s="32">
        <v>3</v>
      </c>
      <c r="D55" s="32" t="s">
        <v>1552</v>
      </c>
      <c r="E55" s="33" t="s">
        <v>1227</v>
      </c>
      <c r="F55" s="33" t="s">
        <v>1228</v>
      </c>
      <c r="G55" s="32">
        <v>2</v>
      </c>
      <c r="H55" s="34">
        <v>20</v>
      </c>
      <c r="I55" s="34">
        <f>Tableau1[[#This Row],[Quantité]]*Tableau1[[#This Row],[Coût unitaire (hors taxes)]]</f>
        <v>40</v>
      </c>
      <c r="J55" s="32">
        <v>25</v>
      </c>
      <c r="K55" s="32"/>
      <c r="L55" s="35"/>
    </row>
    <row r="56" spans="1:12" s="21" customFormat="1" ht="42.75" x14ac:dyDescent="0.25">
      <c r="A56" s="30">
        <f>Tableau2[[#This Row],[Programme]]</f>
        <v>5367</v>
      </c>
      <c r="B56" s="31" t="str">
        <f>Tableau2[[#This Row],[Nom du programme]]</f>
        <v>Mécanique de véhicules de loisir et d'équipement léger</v>
      </c>
      <c r="C56" s="32">
        <v>3</v>
      </c>
      <c r="D56" s="32" t="s">
        <v>1552</v>
      </c>
      <c r="E56" s="33" t="s">
        <v>1227</v>
      </c>
      <c r="F56" s="33" t="s">
        <v>1230</v>
      </c>
      <c r="G56" s="32">
        <v>6</v>
      </c>
      <c r="H56" s="34">
        <v>5</v>
      </c>
      <c r="I56" s="34">
        <f>Tableau1[[#This Row],[Quantité]]*Tableau1[[#This Row],[Coût unitaire (hors taxes)]]</f>
        <v>30</v>
      </c>
      <c r="J56" s="32">
        <v>20</v>
      </c>
      <c r="K56" s="32"/>
      <c r="L56" s="35"/>
    </row>
    <row r="57" spans="1:12" s="21" customFormat="1" ht="42.75" x14ac:dyDescent="0.25">
      <c r="A57" s="30">
        <f>Tableau2[[#This Row],[Programme]]</f>
        <v>5367</v>
      </c>
      <c r="B57" s="31" t="str">
        <f>Tableau2[[#This Row],[Nom du programme]]</f>
        <v>Mécanique de véhicules de loisir et d'équipement léger</v>
      </c>
      <c r="C57" s="32">
        <v>3</v>
      </c>
      <c r="D57" s="32" t="s">
        <v>1552</v>
      </c>
      <c r="E57" s="33" t="s">
        <v>1227</v>
      </c>
      <c r="F57" s="33" t="s">
        <v>1229</v>
      </c>
      <c r="G57" s="32">
        <v>4</v>
      </c>
      <c r="H57" s="34">
        <v>3</v>
      </c>
      <c r="I57" s="34">
        <f>Tableau1[[#This Row],[Quantité]]*Tableau1[[#This Row],[Coût unitaire (hors taxes)]]</f>
        <v>12</v>
      </c>
      <c r="J57" s="32">
        <v>20</v>
      </c>
      <c r="K57" s="32"/>
      <c r="L57" s="35"/>
    </row>
    <row r="58" spans="1:12" s="21" customFormat="1" ht="42.75" x14ac:dyDescent="0.25">
      <c r="A58" s="30">
        <f>Tableau2[[#This Row],[Programme]]</f>
        <v>5367</v>
      </c>
      <c r="B58" s="31" t="str">
        <f>Tableau2[[#This Row],[Nom du programme]]</f>
        <v>Mécanique de véhicules de loisir et d'équipement léger</v>
      </c>
      <c r="C58" s="32">
        <v>3</v>
      </c>
      <c r="D58" s="32" t="s">
        <v>1552</v>
      </c>
      <c r="E58" s="33" t="s">
        <v>1227</v>
      </c>
      <c r="F58" s="33" t="s">
        <v>1231</v>
      </c>
      <c r="G58" s="32">
        <v>2</v>
      </c>
      <c r="H58" s="34">
        <v>40</v>
      </c>
      <c r="I58" s="34">
        <f>Tableau1[[#This Row],[Quantité]]*Tableau1[[#This Row],[Coût unitaire (hors taxes)]]</f>
        <v>80</v>
      </c>
      <c r="J58" s="32">
        <v>25</v>
      </c>
      <c r="K58" s="32"/>
      <c r="L58" s="35"/>
    </row>
    <row r="59" spans="1:12" s="21" customFormat="1" ht="42.75" x14ac:dyDescent="0.25">
      <c r="A59" s="30">
        <f>Tableau2[[#This Row],[Programme]]</f>
        <v>5367</v>
      </c>
      <c r="B59" s="31" t="str">
        <f>Tableau2[[#This Row],[Nom du programme]]</f>
        <v>Mécanique de véhicules de loisir et d'équipement léger</v>
      </c>
      <c r="C59" s="32">
        <v>3</v>
      </c>
      <c r="D59" s="32" t="s">
        <v>1552</v>
      </c>
      <c r="E59" s="33" t="s">
        <v>1232</v>
      </c>
      <c r="F59" s="33" t="s">
        <v>1233</v>
      </c>
      <c r="G59" s="32">
        <v>4</v>
      </c>
      <c r="H59" s="34">
        <v>7</v>
      </c>
      <c r="I59" s="34">
        <f>Tableau1[[#This Row],[Quantité]]*Tableau1[[#This Row],[Coût unitaire (hors taxes)]]</f>
        <v>28</v>
      </c>
      <c r="J59" s="32">
        <v>100</v>
      </c>
      <c r="K59" s="32"/>
      <c r="L59" s="35"/>
    </row>
    <row r="60" spans="1:12" s="21" customFormat="1" ht="42.75" x14ac:dyDescent="0.25">
      <c r="A60" s="30">
        <f>Tableau2[[#This Row],[Programme]]</f>
        <v>5367</v>
      </c>
      <c r="B60" s="31" t="str">
        <f>Tableau2[[#This Row],[Nom du programme]]</f>
        <v>Mécanique de véhicules de loisir et d'équipement léger</v>
      </c>
      <c r="C60" s="32">
        <v>3</v>
      </c>
      <c r="D60" s="32" t="s">
        <v>1552</v>
      </c>
      <c r="E60" s="33" t="s">
        <v>1232</v>
      </c>
      <c r="F60" s="33" t="s">
        <v>1234</v>
      </c>
      <c r="G60" s="32">
        <v>3</v>
      </c>
      <c r="H60" s="34">
        <v>30</v>
      </c>
      <c r="I60" s="34">
        <f>Tableau1[[#This Row],[Quantité]]*Tableau1[[#This Row],[Coût unitaire (hors taxes)]]</f>
        <v>90</v>
      </c>
      <c r="J60" s="32">
        <v>100</v>
      </c>
      <c r="K60" s="32"/>
      <c r="L60" s="35"/>
    </row>
    <row r="61" spans="1:12" s="21" customFormat="1" ht="42.75" x14ac:dyDescent="0.25">
      <c r="A61" s="30">
        <f>Tableau2[[#This Row],[Programme]]</f>
        <v>5367</v>
      </c>
      <c r="B61" s="31" t="str">
        <f>Tableau2[[#This Row],[Nom du programme]]</f>
        <v>Mécanique de véhicules de loisir et d'équipement léger</v>
      </c>
      <c r="C61" s="32">
        <v>3</v>
      </c>
      <c r="D61" s="32" t="s">
        <v>1552</v>
      </c>
      <c r="E61" s="33" t="s">
        <v>1232</v>
      </c>
      <c r="F61" s="33" t="s">
        <v>1235</v>
      </c>
      <c r="G61" s="32">
        <v>3</v>
      </c>
      <c r="H61" s="34">
        <v>17</v>
      </c>
      <c r="I61" s="34">
        <f>Tableau1[[#This Row],[Quantité]]*Tableau1[[#This Row],[Coût unitaire (hors taxes)]]</f>
        <v>51</v>
      </c>
      <c r="J61" s="32">
        <v>100</v>
      </c>
      <c r="K61" s="32"/>
      <c r="L61" s="35"/>
    </row>
    <row r="62" spans="1:12" s="21" customFormat="1" ht="42.75" x14ac:dyDescent="0.25">
      <c r="A62" s="30">
        <f>Tableau2[[#This Row],[Programme]]</f>
        <v>5367</v>
      </c>
      <c r="B62" s="31" t="str">
        <f>Tableau2[[#This Row],[Nom du programme]]</f>
        <v>Mécanique de véhicules de loisir et d'équipement léger</v>
      </c>
      <c r="C62" s="32">
        <v>3</v>
      </c>
      <c r="D62" s="32" t="s">
        <v>1552</v>
      </c>
      <c r="E62" s="33" t="s">
        <v>1236</v>
      </c>
      <c r="F62" s="33" t="s">
        <v>1237</v>
      </c>
      <c r="G62" s="32">
        <v>20</v>
      </c>
      <c r="H62" s="34">
        <v>20</v>
      </c>
      <c r="I62" s="34">
        <f>Tableau1[[#This Row],[Quantité]]*Tableau1[[#This Row],[Coût unitaire (hors taxes)]]</f>
        <v>400</v>
      </c>
      <c r="J62" s="32">
        <v>20</v>
      </c>
      <c r="K62" s="32"/>
      <c r="L62" s="35"/>
    </row>
    <row r="63" spans="1:12" s="21" customFormat="1" ht="42.75" x14ac:dyDescent="0.25">
      <c r="A63" s="30">
        <f>Tableau2[[#This Row],[Programme]]</f>
        <v>5367</v>
      </c>
      <c r="B63" s="31" t="str">
        <f>Tableau2[[#This Row],[Nom du programme]]</f>
        <v>Mécanique de véhicules de loisir et d'équipement léger</v>
      </c>
      <c r="C63" s="32">
        <v>3</v>
      </c>
      <c r="D63" s="32" t="s">
        <v>1552</v>
      </c>
      <c r="E63" s="33" t="s">
        <v>1236</v>
      </c>
      <c r="F63" s="33" t="s">
        <v>1238</v>
      </c>
      <c r="G63" s="32">
        <v>20</v>
      </c>
      <c r="H63" s="34">
        <v>20</v>
      </c>
      <c r="I63" s="34">
        <f>Tableau1[[#This Row],[Quantité]]*Tableau1[[#This Row],[Coût unitaire (hors taxes)]]</f>
        <v>400</v>
      </c>
      <c r="J63" s="32">
        <v>20</v>
      </c>
      <c r="K63" s="32"/>
      <c r="L63" s="35"/>
    </row>
    <row r="64" spans="1:12" s="21" customFormat="1" ht="42.75" x14ac:dyDescent="0.25">
      <c r="A64" s="30">
        <f>Tableau2[[#This Row],[Programme]]</f>
        <v>5367</v>
      </c>
      <c r="B64" s="31" t="str">
        <f>Tableau2[[#This Row],[Nom du programme]]</f>
        <v>Mécanique de véhicules de loisir et d'équipement léger</v>
      </c>
      <c r="C64" s="32">
        <v>3</v>
      </c>
      <c r="D64" s="32" t="s">
        <v>1552</v>
      </c>
      <c r="E64" s="33" t="s">
        <v>226</v>
      </c>
      <c r="F64" s="33" t="s">
        <v>1240</v>
      </c>
      <c r="G64" s="32">
        <v>1</v>
      </c>
      <c r="H64" s="34">
        <v>450</v>
      </c>
      <c r="I64" s="34">
        <f>Tableau1[[#This Row],[Quantité]]*Tableau1[[#This Row],[Coût unitaire (hors taxes)]]</f>
        <v>450</v>
      </c>
      <c r="J64" s="32">
        <v>50</v>
      </c>
      <c r="K64" s="32"/>
      <c r="L64" s="35"/>
    </row>
    <row r="65" spans="1:12" s="21" customFormat="1" ht="42.75" x14ac:dyDescent="0.25">
      <c r="A65" s="30">
        <f>Tableau2[[#This Row],[Programme]]</f>
        <v>5367</v>
      </c>
      <c r="B65" s="31" t="str">
        <f>Tableau2[[#This Row],[Nom du programme]]</f>
        <v>Mécanique de véhicules de loisir et d'équipement léger</v>
      </c>
      <c r="C65" s="32">
        <v>3</v>
      </c>
      <c r="D65" s="32" t="s">
        <v>1552</v>
      </c>
      <c r="E65" s="33" t="s">
        <v>226</v>
      </c>
      <c r="F65" s="33" t="s">
        <v>1241</v>
      </c>
      <c r="G65" s="32">
        <v>1</v>
      </c>
      <c r="H65" s="34">
        <v>120</v>
      </c>
      <c r="I65" s="34">
        <f>Tableau1[[#This Row],[Quantité]]*Tableau1[[#This Row],[Coût unitaire (hors taxes)]]</f>
        <v>120</v>
      </c>
      <c r="J65" s="32">
        <v>50</v>
      </c>
      <c r="K65" s="32"/>
      <c r="L65" s="35"/>
    </row>
    <row r="66" spans="1:12" s="21" customFormat="1" ht="42.75" x14ac:dyDescent="0.25">
      <c r="A66" s="30">
        <f>Tableau2[[#This Row],[Programme]]</f>
        <v>5367</v>
      </c>
      <c r="B66" s="31" t="str">
        <f>Tableau2[[#This Row],[Nom du programme]]</f>
        <v>Mécanique de véhicules de loisir et d'équipement léger</v>
      </c>
      <c r="C66" s="32">
        <v>3</v>
      </c>
      <c r="D66" s="32" t="s">
        <v>1552</v>
      </c>
      <c r="E66" s="33" t="s">
        <v>226</v>
      </c>
      <c r="F66" s="33" t="s">
        <v>1239</v>
      </c>
      <c r="G66" s="32">
        <v>1</v>
      </c>
      <c r="H66" s="34">
        <v>450</v>
      </c>
      <c r="I66" s="34">
        <f>Tableau1[[#This Row],[Quantité]]*Tableau1[[#This Row],[Coût unitaire (hors taxes)]]</f>
        <v>450</v>
      </c>
      <c r="J66" s="32">
        <v>50</v>
      </c>
      <c r="K66" s="32"/>
      <c r="L66" s="35"/>
    </row>
    <row r="67" spans="1:12" s="21" customFormat="1" ht="42.75" x14ac:dyDescent="0.25">
      <c r="A67" s="30">
        <f>Tableau2[[#This Row],[Programme]]</f>
        <v>5367</v>
      </c>
      <c r="B67" s="31" t="str">
        <f>Tableau2[[#This Row],[Nom du programme]]</f>
        <v>Mécanique de véhicules de loisir et d'équipement léger</v>
      </c>
      <c r="C67" s="32">
        <v>3</v>
      </c>
      <c r="D67" s="32" t="s">
        <v>1552</v>
      </c>
      <c r="E67" s="33" t="s">
        <v>1569</v>
      </c>
      <c r="F67" s="33" t="s">
        <v>1568</v>
      </c>
      <c r="G67" s="32">
        <v>1</v>
      </c>
      <c r="H67" s="34">
        <v>180</v>
      </c>
      <c r="I67" s="34">
        <f>Tableau1[[#This Row],[Quantité]]*Tableau1[[#This Row],[Coût unitaire (hors taxes)]]</f>
        <v>180</v>
      </c>
      <c r="J67" s="32">
        <v>100</v>
      </c>
      <c r="K67" s="32"/>
      <c r="L67" s="35"/>
    </row>
    <row r="68" spans="1:12" s="21" customFormat="1" ht="71.25" x14ac:dyDescent="0.25">
      <c r="A68" s="30">
        <f>Tableau2[[#This Row],[Programme]]</f>
        <v>5367</v>
      </c>
      <c r="B68" s="31" t="str">
        <f>Tableau2[[#This Row],[Nom du programme]]</f>
        <v>Mécanique de véhicules de loisir et d'équipement léger</v>
      </c>
      <c r="C68" s="32">
        <v>3</v>
      </c>
      <c r="D68" s="32" t="s">
        <v>1552</v>
      </c>
      <c r="E68" s="33" t="s">
        <v>1242</v>
      </c>
      <c r="F68" s="33" t="s">
        <v>1243</v>
      </c>
      <c r="G68" s="32">
        <v>6</v>
      </c>
      <c r="H68" s="34">
        <v>294.5</v>
      </c>
      <c r="I68" s="34">
        <f>Tableau1[[#This Row],[Quantité]]*Tableau1[[#This Row],[Coût unitaire (hors taxes)]]</f>
        <v>1767</v>
      </c>
      <c r="J68" s="32">
        <v>20</v>
      </c>
      <c r="K68" s="32"/>
      <c r="L68" s="35"/>
    </row>
    <row r="69" spans="1:12" s="21" customFormat="1" ht="42.75" x14ac:dyDescent="0.25">
      <c r="A69" s="30">
        <f>Tableau2[[#This Row],[Programme]]</f>
        <v>5367</v>
      </c>
      <c r="B69" s="31" t="str">
        <f>Tableau2[[#This Row],[Nom du programme]]</f>
        <v>Mécanique de véhicules de loisir et d'équipement léger</v>
      </c>
      <c r="C69" s="32">
        <v>3</v>
      </c>
      <c r="D69" s="32" t="s">
        <v>1552</v>
      </c>
      <c r="E69" s="33" t="s">
        <v>1244</v>
      </c>
      <c r="F69" s="33" t="s">
        <v>1245</v>
      </c>
      <c r="G69" s="32">
        <v>10</v>
      </c>
      <c r="H69" s="34">
        <v>15</v>
      </c>
      <c r="I69" s="34">
        <f>Tableau1[[#This Row],[Quantité]]*Tableau1[[#This Row],[Coût unitaire (hors taxes)]]</f>
        <v>150</v>
      </c>
      <c r="J69" s="32">
        <v>10</v>
      </c>
      <c r="K69" s="32"/>
      <c r="L69" s="35"/>
    </row>
    <row r="70" spans="1:12" s="21" customFormat="1" ht="42.75" x14ac:dyDescent="0.25">
      <c r="A70" s="30">
        <f>Tableau2[[#This Row],[Programme]]</f>
        <v>5367</v>
      </c>
      <c r="B70" s="31" t="str">
        <f>Tableau2[[#This Row],[Nom du programme]]</f>
        <v>Mécanique de véhicules de loisir et d'équipement léger</v>
      </c>
      <c r="C70" s="32">
        <v>3</v>
      </c>
      <c r="D70" s="32" t="s">
        <v>1552</v>
      </c>
      <c r="E70" s="33" t="s">
        <v>1246</v>
      </c>
      <c r="F70" s="33" t="s">
        <v>1570</v>
      </c>
      <c r="G70" s="32">
        <v>3</v>
      </c>
      <c r="H70" s="34">
        <v>150</v>
      </c>
      <c r="I70" s="34">
        <f>Tableau1[[#This Row],[Quantité]]*Tableau1[[#This Row],[Coût unitaire (hors taxes)]]</f>
        <v>450</v>
      </c>
      <c r="J70" s="32">
        <v>100</v>
      </c>
      <c r="K70" s="32"/>
      <c r="L70" s="35"/>
    </row>
    <row r="71" spans="1:12" s="21" customFormat="1" ht="42.75" x14ac:dyDescent="0.25">
      <c r="A71" s="30">
        <f>Tableau2[[#This Row],[Programme]]</f>
        <v>5367</v>
      </c>
      <c r="B71" s="31" t="str">
        <f>Tableau2[[#This Row],[Nom du programme]]</f>
        <v>Mécanique de véhicules de loisir et d'équipement léger</v>
      </c>
      <c r="C71" s="32">
        <v>3</v>
      </c>
      <c r="D71" s="32" t="s">
        <v>1552</v>
      </c>
      <c r="E71" s="33" t="s">
        <v>1247</v>
      </c>
      <c r="F71" s="33" t="s">
        <v>1248</v>
      </c>
      <c r="G71" s="32">
        <v>100</v>
      </c>
      <c r="H71" s="34">
        <v>2</v>
      </c>
      <c r="I71" s="34">
        <f>Tableau1[[#This Row],[Quantité]]*Tableau1[[#This Row],[Coût unitaire (hors taxes)]]</f>
        <v>200</v>
      </c>
      <c r="J71" s="32">
        <v>10</v>
      </c>
      <c r="K71" s="32"/>
      <c r="L71" s="35"/>
    </row>
    <row r="72" spans="1:12" s="21" customFormat="1" ht="71.25" x14ac:dyDescent="0.25">
      <c r="A72" s="30">
        <f>Tableau2[[#This Row],[Programme]]</f>
        <v>5367</v>
      </c>
      <c r="B72" s="31" t="str">
        <f>Tableau2[[#This Row],[Nom du programme]]</f>
        <v>Mécanique de véhicules de loisir et d'équipement léger</v>
      </c>
      <c r="C72" s="32">
        <v>3</v>
      </c>
      <c r="D72" s="32" t="s">
        <v>1552</v>
      </c>
      <c r="E72" s="33" t="s">
        <v>1249</v>
      </c>
      <c r="F72" s="33" t="s">
        <v>1571</v>
      </c>
      <c r="G72" s="32">
        <v>6</v>
      </c>
      <c r="H72" s="34">
        <v>66.5</v>
      </c>
      <c r="I72" s="34">
        <f>Tableau1[[#This Row],[Quantité]]*Tableau1[[#This Row],[Coût unitaire (hors taxes)]]</f>
        <v>399</v>
      </c>
      <c r="J72" s="32">
        <v>100</v>
      </c>
      <c r="K72" s="32"/>
      <c r="L72" s="35"/>
    </row>
    <row r="73" spans="1:12" s="21" customFormat="1" ht="42.75" x14ac:dyDescent="0.25">
      <c r="A73" s="30">
        <f>Tableau2[[#This Row],[Programme]]</f>
        <v>5367</v>
      </c>
      <c r="B73" s="31" t="str">
        <f>Tableau2[[#This Row],[Nom du programme]]</f>
        <v>Mécanique de véhicules de loisir et d'équipement léger</v>
      </c>
      <c r="C73" s="32">
        <v>3</v>
      </c>
      <c r="D73" s="32" t="s">
        <v>1552</v>
      </c>
      <c r="E73" s="33" t="s">
        <v>1573</v>
      </c>
      <c r="F73" s="33" t="s">
        <v>1572</v>
      </c>
      <c r="G73" s="32">
        <v>20</v>
      </c>
      <c r="H73" s="34">
        <v>12</v>
      </c>
      <c r="I73" s="34">
        <f>Tableau1[[#This Row],[Quantité]]*Tableau1[[#This Row],[Coût unitaire (hors taxes)]]</f>
        <v>240</v>
      </c>
      <c r="J73" s="32">
        <v>100</v>
      </c>
      <c r="K73" s="32"/>
      <c r="L73" s="35"/>
    </row>
    <row r="74" spans="1:12" s="21" customFormat="1" ht="42.75" x14ac:dyDescent="0.25">
      <c r="A74" s="30">
        <f>Tableau2[[#This Row],[Programme]]</f>
        <v>5367</v>
      </c>
      <c r="B74" s="31" t="str">
        <f>Tableau2[[#This Row],[Nom du programme]]</f>
        <v>Mécanique de véhicules de loisir et d'équipement léger</v>
      </c>
      <c r="C74" s="32">
        <v>3</v>
      </c>
      <c r="D74" s="32" t="s">
        <v>1552</v>
      </c>
      <c r="E74" s="33" t="s">
        <v>1573</v>
      </c>
      <c r="F74" s="33" t="s">
        <v>1574</v>
      </c>
      <c r="G74" s="32">
        <v>2</v>
      </c>
      <c r="H74" s="34">
        <v>35</v>
      </c>
      <c r="I74" s="34">
        <f>Tableau1[[#This Row],[Quantité]]*Tableau1[[#This Row],[Coût unitaire (hors taxes)]]</f>
        <v>70</v>
      </c>
      <c r="J74" s="32">
        <v>20</v>
      </c>
      <c r="K74" s="32"/>
      <c r="L74" s="35"/>
    </row>
    <row r="75" spans="1:12" s="21" customFormat="1" ht="42.75" x14ac:dyDescent="0.25">
      <c r="A75" s="30">
        <f>Tableau2[[#This Row],[Programme]]</f>
        <v>5367</v>
      </c>
      <c r="B75" s="31" t="str">
        <f>Tableau2[[#This Row],[Nom du programme]]</f>
        <v>Mécanique de véhicules de loisir et d'équipement léger</v>
      </c>
      <c r="C75" s="32">
        <v>3</v>
      </c>
      <c r="D75" s="32" t="s">
        <v>1552</v>
      </c>
      <c r="E75" s="33" t="s">
        <v>273</v>
      </c>
      <c r="F75" s="33" t="s">
        <v>1251</v>
      </c>
      <c r="G75" s="32">
        <v>1</v>
      </c>
      <c r="H75" s="34">
        <v>9</v>
      </c>
      <c r="I75" s="34">
        <f>Tableau1[[#This Row],[Quantité]]*Tableau1[[#This Row],[Coût unitaire (hors taxes)]]</f>
        <v>9</v>
      </c>
      <c r="J75" s="32">
        <v>10</v>
      </c>
      <c r="K75" s="32"/>
      <c r="L75" s="35"/>
    </row>
    <row r="76" spans="1:12" s="21" customFormat="1" ht="57" x14ac:dyDescent="0.25">
      <c r="A76" s="30">
        <f>Tableau2[[#This Row],[Programme]]</f>
        <v>5367</v>
      </c>
      <c r="B76" s="31" t="str">
        <f>Tableau2[[#This Row],[Nom du programme]]</f>
        <v>Mécanique de véhicules de loisir et d'équipement léger</v>
      </c>
      <c r="C76" s="32">
        <v>3</v>
      </c>
      <c r="D76" s="32" t="s">
        <v>1552</v>
      </c>
      <c r="E76" s="33" t="s">
        <v>273</v>
      </c>
      <c r="F76" s="33" t="s">
        <v>1252</v>
      </c>
      <c r="G76" s="32">
        <v>1</v>
      </c>
      <c r="H76" s="34">
        <v>209</v>
      </c>
      <c r="I76" s="34">
        <f>Tableau1[[#This Row],[Quantité]]*Tableau1[[#This Row],[Coût unitaire (hors taxes)]]</f>
        <v>209</v>
      </c>
      <c r="J76" s="32">
        <v>20</v>
      </c>
      <c r="K76" s="32"/>
      <c r="L76" s="35"/>
    </row>
    <row r="77" spans="1:12" s="21" customFormat="1" ht="42.75" x14ac:dyDescent="0.25">
      <c r="A77" s="30">
        <f>Tableau2[[#This Row],[Programme]]</f>
        <v>5367</v>
      </c>
      <c r="B77" s="31" t="str">
        <f>Tableau2[[#This Row],[Nom du programme]]</f>
        <v>Mécanique de véhicules de loisir et d'équipement léger</v>
      </c>
      <c r="C77" s="32">
        <v>3</v>
      </c>
      <c r="D77" s="32" t="s">
        <v>1552</v>
      </c>
      <c r="E77" s="33" t="s">
        <v>273</v>
      </c>
      <c r="F77" s="33" t="s">
        <v>1576</v>
      </c>
      <c r="G77" s="32">
        <v>3</v>
      </c>
      <c r="H77" s="34">
        <v>12</v>
      </c>
      <c r="I77" s="34">
        <f>Tableau1[[#This Row],[Quantité]]*Tableau1[[#This Row],[Coût unitaire (hors taxes)]]</f>
        <v>36</v>
      </c>
      <c r="J77" s="32">
        <v>100</v>
      </c>
      <c r="K77" s="32"/>
      <c r="L77" s="35"/>
    </row>
    <row r="78" spans="1:12" s="21" customFormat="1" ht="57" x14ac:dyDescent="0.25">
      <c r="A78" s="30">
        <f>Tableau2[[#This Row],[Programme]]</f>
        <v>5367</v>
      </c>
      <c r="B78" s="31" t="str">
        <f>Tableau2[[#This Row],[Nom du programme]]</f>
        <v>Mécanique de véhicules de loisir et d'équipement léger</v>
      </c>
      <c r="C78" s="32">
        <v>3</v>
      </c>
      <c r="D78" s="32" t="s">
        <v>1552</v>
      </c>
      <c r="E78" s="33" t="s">
        <v>273</v>
      </c>
      <c r="F78" s="33" t="s">
        <v>1575</v>
      </c>
      <c r="G78" s="32">
        <v>1</v>
      </c>
      <c r="H78" s="34">
        <v>101</v>
      </c>
      <c r="I78" s="34">
        <f>Tableau1[[#This Row],[Quantité]]*Tableau1[[#This Row],[Coût unitaire (hors taxes)]]</f>
        <v>101</v>
      </c>
      <c r="J78" s="32">
        <v>10</v>
      </c>
      <c r="K78" s="32"/>
      <c r="L78" s="35"/>
    </row>
    <row r="79" spans="1:12" s="21" customFormat="1" ht="42.75" x14ac:dyDescent="0.25">
      <c r="A79" s="30">
        <f>Tableau2[[#This Row],[Programme]]</f>
        <v>5367</v>
      </c>
      <c r="B79" s="31" t="str">
        <f>Tableau2[[#This Row],[Nom du programme]]</f>
        <v>Mécanique de véhicules de loisir et d'équipement léger</v>
      </c>
      <c r="C79" s="32">
        <v>3</v>
      </c>
      <c r="D79" s="32" t="s">
        <v>1552</v>
      </c>
      <c r="E79" s="33" t="s">
        <v>273</v>
      </c>
      <c r="F79" s="33" t="s">
        <v>1250</v>
      </c>
      <c r="G79" s="32">
        <v>1</v>
      </c>
      <c r="H79" s="34">
        <v>56</v>
      </c>
      <c r="I79" s="34">
        <f>Tableau1[[#This Row],[Quantité]]*Tableau1[[#This Row],[Coût unitaire (hors taxes)]]</f>
        <v>56</v>
      </c>
      <c r="J79" s="32">
        <v>10</v>
      </c>
      <c r="K79" s="32"/>
      <c r="L79" s="35"/>
    </row>
    <row r="80" spans="1:12" s="21" customFormat="1" ht="42.75" x14ac:dyDescent="0.25">
      <c r="A80" s="30">
        <f>Tableau2[[#This Row],[Programme]]</f>
        <v>5367</v>
      </c>
      <c r="B80" s="31" t="str">
        <f>Tableau2[[#This Row],[Nom du programme]]</f>
        <v>Mécanique de véhicules de loisir et d'équipement léger</v>
      </c>
      <c r="C80" s="32">
        <v>3</v>
      </c>
      <c r="D80" s="32" t="s">
        <v>1552</v>
      </c>
      <c r="E80" s="33" t="s">
        <v>1253</v>
      </c>
      <c r="F80" s="33" t="s">
        <v>1254</v>
      </c>
      <c r="G80" s="32">
        <v>10</v>
      </c>
      <c r="H80" s="34">
        <v>11</v>
      </c>
      <c r="I80" s="34">
        <f>Tableau1[[#This Row],[Quantité]]*Tableau1[[#This Row],[Coût unitaire (hors taxes)]]</f>
        <v>110</v>
      </c>
      <c r="J80" s="32">
        <v>25</v>
      </c>
      <c r="K80" s="32"/>
      <c r="L80" s="35"/>
    </row>
    <row r="81" spans="1:12" s="21" customFormat="1" ht="42.75" x14ac:dyDescent="0.25">
      <c r="A81" s="30">
        <f>Tableau2[[#This Row],[Programme]]</f>
        <v>5367</v>
      </c>
      <c r="B81" s="31" t="str">
        <f>Tableau2[[#This Row],[Nom du programme]]</f>
        <v>Mécanique de véhicules de loisir et d'équipement léger</v>
      </c>
      <c r="C81" s="32">
        <v>3</v>
      </c>
      <c r="D81" s="32" t="s">
        <v>1552</v>
      </c>
      <c r="E81" s="33" t="s">
        <v>1255</v>
      </c>
      <c r="F81" s="33" t="s">
        <v>1258</v>
      </c>
      <c r="G81" s="32">
        <v>60</v>
      </c>
      <c r="H81" s="34">
        <v>1</v>
      </c>
      <c r="I81" s="34">
        <f>Tableau1[[#This Row],[Quantité]]*Tableau1[[#This Row],[Coût unitaire (hors taxes)]]</f>
        <v>60</v>
      </c>
      <c r="J81" s="32">
        <v>25</v>
      </c>
      <c r="K81" s="32"/>
      <c r="L81" s="35"/>
    </row>
    <row r="82" spans="1:12" s="21" customFormat="1" ht="42.75" x14ac:dyDescent="0.25">
      <c r="A82" s="30">
        <f>Tableau2[[#This Row],[Programme]]</f>
        <v>5367</v>
      </c>
      <c r="B82" s="31" t="str">
        <f>Tableau2[[#This Row],[Nom du programme]]</f>
        <v>Mécanique de véhicules de loisir et d'équipement léger</v>
      </c>
      <c r="C82" s="32">
        <v>3</v>
      </c>
      <c r="D82" s="32" t="s">
        <v>1552</v>
      </c>
      <c r="E82" s="33" t="s">
        <v>1255</v>
      </c>
      <c r="F82" s="33" t="s">
        <v>1256</v>
      </c>
      <c r="G82" s="32">
        <v>2</v>
      </c>
      <c r="H82" s="34">
        <v>2.9</v>
      </c>
      <c r="I82" s="34">
        <f>Tableau1[[#This Row],[Quantité]]*Tableau1[[#This Row],[Coût unitaire (hors taxes)]]</f>
        <v>5.8</v>
      </c>
      <c r="J82" s="32">
        <v>100</v>
      </c>
      <c r="K82" s="32"/>
      <c r="L82" s="35"/>
    </row>
    <row r="83" spans="1:12" s="21" customFormat="1" ht="42.75" x14ac:dyDescent="0.25">
      <c r="A83" s="30">
        <f>Tableau2[[#This Row],[Programme]]</f>
        <v>5367</v>
      </c>
      <c r="B83" s="31" t="str">
        <f>Tableau2[[#This Row],[Nom du programme]]</f>
        <v>Mécanique de véhicules de loisir et d'équipement léger</v>
      </c>
      <c r="C83" s="32">
        <v>3</v>
      </c>
      <c r="D83" s="32" t="s">
        <v>1552</v>
      </c>
      <c r="E83" s="33" t="s">
        <v>1255</v>
      </c>
      <c r="F83" s="33" t="s">
        <v>1257</v>
      </c>
      <c r="G83" s="32">
        <v>2</v>
      </c>
      <c r="H83" s="34">
        <v>7</v>
      </c>
      <c r="I83" s="34">
        <f>Tableau1[[#This Row],[Quantité]]*Tableau1[[#This Row],[Coût unitaire (hors taxes)]]</f>
        <v>14</v>
      </c>
      <c r="J83" s="32">
        <v>100</v>
      </c>
      <c r="K83" s="32"/>
      <c r="L83" s="35"/>
    </row>
    <row r="84" spans="1:12" s="21" customFormat="1" ht="71.25" x14ac:dyDescent="0.25">
      <c r="A84" s="30">
        <f>Tableau2[[#This Row],[Programme]]</f>
        <v>5367</v>
      </c>
      <c r="B84" s="31" t="str">
        <f>Tableau2[[#This Row],[Nom du programme]]</f>
        <v>Mécanique de véhicules de loisir et d'équipement léger</v>
      </c>
      <c r="C84" s="32">
        <v>3</v>
      </c>
      <c r="D84" s="32" t="s">
        <v>1552</v>
      </c>
      <c r="E84" s="33" t="s">
        <v>1578</v>
      </c>
      <c r="F84" s="33" t="s">
        <v>1577</v>
      </c>
      <c r="G84" s="32">
        <v>1</v>
      </c>
      <c r="H84" s="34">
        <v>350</v>
      </c>
      <c r="I84" s="34">
        <f>Tableau1[[#This Row],[Quantité]]*Tableau1[[#This Row],[Coût unitaire (hors taxes)]]</f>
        <v>350</v>
      </c>
      <c r="J84" s="32">
        <v>33</v>
      </c>
      <c r="K84" s="32"/>
      <c r="L84" s="35"/>
    </row>
    <row r="85" spans="1:12" s="21" customFormat="1" ht="42.75" x14ac:dyDescent="0.25">
      <c r="A85" s="30">
        <f>Tableau2[[#This Row],[Programme]]</f>
        <v>5367</v>
      </c>
      <c r="B85" s="31" t="str">
        <f>Tableau2[[#This Row],[Nom du programme]]</f>
        <v>Mécanique de véhicules de loisir et d'équipement léger</v>
      </c>
      <c r="C85" s="32">
        <v>3</v>
      </c>
      <c r="D85" s="32" t="s">
        <v>1552</v>
      </c>
      <c r="E85" s="33" t="s">
        <v>1578</v>
      </c>
      <c r="F85" s="33" t="s">
        <v>1579</v>
      </c>
      <c r="G85" s="32">
        <v>2</v>
      </c>
      <c r="H85" s="34">
        <v>23</v>
      </c>
      <c r="I85" s="34">
        <f>Tableau1[[#This Row],[Quantité]]*Tableau1[[#This Row],[Coût unitaire (hors taxes)]]</f>
        <v>46</v>
      </c>
      <c r="J85" s="32">
        <v>20</v>
      </c>
      <c r="K85" s="32"/>
      <c r="L85" s="35"/>
    </row>
    <row r="86" spans="1:12" s="21" customFormat="1" ht="42.75" x14ac:dyDescent="0.25">
      <c r="A86" s="30">
        <f>Tableau2[[#This Row],[Programme]]</f>
        <v>5367</v>
      </c>
      <c r="B86" s="31" t="str">
        <f>Tableau2[[#This Row],[Nom du programme]]</f>
        <v>Mécanique de véhicules de loisir et d'équipement léger</v>
      </c>
      <c r="C86" s="32">
        <v>3</v>
      </c>
      <c r="D86" s="32" t="s">
        <v>1552</v>
      </c>
      <c r="E86" s="33" t="s">
        <v>1581</v>
      </c>
      <c r="F86" s="33" t="s">
        <v>1580</v>
      </c>
      <c r="G86" s="32">
        <v>1</v>
      </c>
      <c r="H86" s="34">
        <v>13.369</v>
      </c>
      <c r="I86" s="34">
        <f>Tableau1[[#This Row],[Quantité]]*Tableau1[[#This Row],[Coût unitaire (hors taxes)]]</f>
        <v>13.369</v>
      </c>
      <c r="J86" s="32">
        <v>50</v>
      </c>
      <c r="K86" s="32"/>
      <c r="L86" s="35"/>
    </row>
    <row r="87" spans="1:12" s="21" customFormat="1" ht="57" x14ac:dyDescent="0.25">
      <c r="A87" s="30">
        <f>Tableau2[[#This Row],[Programme]]</f>
        <v>5367</v>
      </c>
      <c r="B87" s="31" t="str">
        <f>Tableau2[[#This Row],[Nom du programme]]</f>
        <v>Mécanique de véhicules de loisir et d'équipement léger</v>
      </c>
      <c r="C87" s="32">
        <v>3</v>
      </c>
      <c r="D87" s="32" t="s">
        <v>1552</v>
      </c>
      <c r="E87" s="33" t="s">
        <v>1259</v>
      </c>
      <c r="F87" s="33" t="s">
        <v>1582</v>
      </c>
      <c r="G87" s="32">
        <v>4</v>
      </c>
      <c r="H87" s="34">
        <v>9</v>
      </c>
      <c r="I87" s="34">
        <f>Tableau1[[#This Row],[Quantité]]*Tableau1[[#This Row],[Coût unitaire (hors taxes)]]</f>
        <v>36</v>
      </c>
      <c r="J87" s="32">
        <v>20</v>
      </c>
      <c r="K87" s="32"/>
      <c r="L87" s="35"/>
    </row>
    <row r="88" spans="1:12" s="21" customFormat="1" ht="42.75" x14ac:dyDescent="0.25">
      <c r="A88" s="30">
        <f>Tableau2[[#This Row],[Programme]]</f>
        <v>5367</v>
      </c>
      <c r="B88" s="31" t="str">
        <f>Tableau2[[#This Row],[Nom du programme]]</f>
        <v>Mécanique de véhicules de loisir et d'équipement léger</v>
      </c>
      <c r="C88" s="32">
        <v>3</v>
      </c>
      <c r="D88" s="32" t="s">
        <v>1552</v>
      </c>
      <c r="E88" s="33" t="s">
        <v>1259</v>
      </c>
      <c r="F88" s="33" t="s">
        <v>1261</v>
      </c>
      <c r="G88" s="32">
        <v>1</v>
      </c>
      <c r="H88" s="34">
        <v>21</v>
      </c>
      <c r="I88" s="34">
        <f>Tableau1[[#This Row],[Quantité]]*Tableau1[[#This Row],[Coût unitaire (hors taxes)]]</f>
        <v>21</v>
      </c>
      <c r="J88" s="32">
        <v>10</v>
      </c>
      <c r="K88" s="32"/>
      <c r="L88" s="35"/>
    </row>
    <row r="89" spans="1:12" s="21" customFormat="1" ht="42.75" x14ac:dyDescent="0.25">
      <c r="A89" s="30">
        <f>Tableau2[[#This Row],[Programme]]</f>
        <v>5367</v>
      </c>
      <c r="B89" s="31" t="str">
        <f>Tableau2[[#This Row],[Nom du programme]]</f>
        <v>Mécanique de véhicules de loisir et d'équipement léger</v>
      </c>
      <c r="C89" s="32">
        <v>3</v>
      </c>
      <c r="D89" s="32" t="s">
        <v>1552</v>
      </c>
      <c r="E89" s="33" t="s">
        <v>1259</v>
      </c>
      <c r="F89" s="33" t="s">
        <v>1260</v>
      </c>
      <c r="G89" s="32">
        <v>1</v>
      </c>
      <c r="H89" s="34">
        <v>39</v>
      </c>
      <c r="I89" s="34">
        <f>Tableau1[[#This Row],[Quantité]]*Tableau1[[#This Row],[Coût unitaire (hors taxes)]]</f>
        <v>39</v>
      </c>
      <c r="J89" s="32">
        <v>10</v>
      </c>
      <c r="K89" s="32"/>
      <c r="L89" s="35"/>
    </row>
    <row r="90" spans="1:12" s="21" customFormat="1" ht="42.75" x14ac:dyDescent="0.25">
      <c r="A90" s="30">
        <f>Tableau2[[#This Row],[Programme]]</f>
        <v>5367</v>
      </c>
      <c r="B90" s="31" t="str">
        <f>Tableau2[[#This Row],[Nom du programme]]</f>
        <v>Mécanique de véhicules de loisir et d'équipement léger</v>
      </c>
      <c r="C90" s="32">
        <v>3</v>
      </c>
      <c r="D90" s="32" t="s">
        <v>1552</v>
      </c>
      <c r="E90" s="33" t="s">
        <v>1584</v>
      </c>
      <c r="F90" s="33" t="s">
        <v>1583</v>
      </c>
      <c r="G90" s="32">
        <v>1</v>
      </c>
      <c r="H90" s="34">
        <v>31</v>
      </c>
      <c r="I90" s="34">
        <f>Tableau1[[#This Row],[Quantité]]*Tableau1[[#This Row],[Coût unitaire (hors taxes)]]</f>
        <v>31</v>
      </c>
      <c r="J90" s="32">
        <v>20</v>
      </c>
      <c r="K90" s="32"/>
      <c r="L90" s="35"/>
    </row>
    <row r="91" spans="1:12" s="21" customFormat="1" ht="42.75" x14ac:dyDescent="0.25">
      <c r="A91" s="30">
        <f>Tableau2[[#This Row],[Programme]]</f>
        <v>5367</v>
      </c>
      <c r="B91" s="31" t="str">
        <f>Tableau2[[#This Row],[Nom du programme]]</f>
        <v>Mécanique de véhicules de loisir et d'équipement léger</v>
      </c>
      <c r="C91" s="32">
        <v>3</v>
      </c>
      <c r="D91" s="32" t="s">
        <v>1552</v>
      </c>
      <c r="E91" s="33" t="s">
        <v>1584</v>
      </c>
      <c r="F91" s="33" t="s">
        <v>1586</v>
      </c>
      <c r="G91" s="32">
        <v>1</v>
      </c>
      <c r="H91" s="34">
        <v>64</v>
      </c>
      <c r="I91" s="34">
        <f>Tableau1[[#This Row],[Quantité]]*Tableau1[[#This Row],[Coût unitaire (hors taxes)]]</f>
        <v>64</v>
      </c>
      <c r="J91" s="32">
        <v>20</v>
      </c>
      <c r="K91" s="32"/>
      <c r="L91" s="35"/>
    </row>
    <row r="92" spans="1:12" s="21" customFormat="1" ht="42.75" x14ac:dyDescent="0.25">
      <c r="A92" s="30">
        <f>Tableau2[[#This Row],[Programme]]</f>
        <v>5367</v>
      </c>
      <c r="B92" s="31" t="str">
        <f>Tableau2[[#This Row],[Nom du programme]]</f>
        <v>Mécanique de véhicules de loisir et d'équipement léger</v>
      </c>
      <c r="C92" s="32">
        <v>3</v>
      </c>
      <c r="D92" s="32" t="s">
        <v>1552</v>
      </c>
      <c r="E92" s="33" t="s">
        <v>1584</v>
      </c>
      <c r="F92" s="33" t="s">
        <v>1585</v>
      </c>
      <c r="G92" s="32">
        <v>1</v>
      </c>
      <c r="H92" s="34">
        <v>60</v>
      </c>
      <c r="I92" s="34">
        <f>Tableau1[[#This Row],[Quantité]]*Tableau1[[#This Row],[Coût unitaire (hors taxes)]]</f>
        <v>60</v>
      </c>
      <c r="J92" s="32">
        <v>20</v>
      </c>
      <c r="K92" s="32"/>
      <c r="L92" s="35"/>
    </row>
    <row r="93" spans="1:12" s="21" customFormat="1" ht="42.75" x14ac:dyDescent="0.25">
      <c r="A93" s="30">
        <f>Tableau2[[#This Row],[Programme]]</f>
        <v>5367</v>
      </c>
      <c r="B93" s="31" t="str">
        <f>Tableau2[[#This Row],[Nom du programme]]</f>
        <v>Mécanique de véhicules de loisir et d'équipement léger</v>
      </c>
      <c r="C93" s="32">
        <v>3</v>
      </c>
      <c r="D93" s="32" t="s">
        <v>1552</v>
      </c>
      <c r="E93" s="33" t="s">
        <v>1584</v>
      </c>
      <c r="F93" s="33" t="s">
        <v>1588</v>
      </c>
      <c r="G93" s="32">
        <v>1</v>
      </c>
      <c r="H93" s="34">
        <v>35</v>
      </c>
      <c r="I93" s="34">
        <f>Tableau1[[#This Row],[Quantité]]*Tableau1[[#This Row],[Coût unitaire (hors taxes)]]</f>
        <v>35</v>
      </c>
      <c r="J93" s="32">
        <v>20</v>
      </c>
      <c r="K93" s="32"/>
      <c r="L93" s="35"/>
    </row>
    <row r="94" spans="1:12" s="21" customFormat="1" ht="42.75" x14ac:dyDescent="0.25">
      <c r="A94" s="30">
        <f>Tableau2[[#This Row],[Programme]]</f>
        <v>5367</v>
      </c>
      <c r="B94" s="31" t="str">
        <f>Tableau2[[#This Row],[Nom du programme]]</f>
        <v>Mécanique de véhicules de loisir et d'équipement léger</v>
      </c>
      <c r="C94" s="32">
        <v>3</v>
      </c>
      <c r="D94" s="32" t="s">
        <v>1552</v>
      </c>
      <c r="E94" s="33" t="s">
        <v>1584</v>
      </c>
      <c r="F94" s="33" t="s">
        <v>1589</v>
      </c>
      <c r="G94" s="32">
        <v>1</v>
      </c>
      <c r="H94" s="34">
        <v>35</v>
      </c>
      <c r="I94" s="34">
        <f>Tableau1[[#This Row],[Quantité]]*Tableau1[[#This Row],[Coût unitaire (hors taxes)]]</f>
        <v>35</v>
      </c>
      <c r="J94" s="32">
        <v>20</v>
      </c>
      <c r="K94" s="32"/>
      <c r="L94" s="35"/>
    </row>
    <row r="95" spans="1:12" s="21" customFormat="1" ht="42.75" x14ac:dyDescent="0.25">
      <c r="A95" s="30">
        <f>Tableau2[[#This Row],[Programme]]</f>
        <v>5367</v>
      </c>
      <c r="B95" s="31" t="str">
        <f>Tableau2[[#This Row],[Nom du programme]]</f>
        <v>Mécanique de véhicules de loisir et d'équipement léger</v>
      </c>
      <c r="C95" s="32">
        <v>3</v>
      </c>
      <c r="D95" s="32" t="s">
        <v>1552</v>
      </c>
      <c r="E95" s="33" t="s">
        <v>1584</v>
      </c>
      <c r="F95" s="33" t="s">
        <v>1587</v>
      </c>
      <c r="G95" s="32">
        <v>1</v>
      </c>
      <c r="H95" s="34">
        <v>39</v>
      </c>
      <c r="I95" s="34">
        <f>Tableau1[[#This Row],[Quantité]]*Tableau1[[#This Row],[Coût unitaire (hors taxes)]]</f>
        <v>39</v>
      </c>
      <c r="J95" s="32">
        <v>20</v>
      </c>
      <c r="K95" s="32"/>
      <c r="L95" s="35"/>
    </row>
    <row r="96" spans="1:12" s="21" customFormat="1" ht="42.75" x14ac:dyDescent="0.25">
      <c r="A96" s="30">
        <f>Tableau2[[#This Row],[Programme]]</f>
        <v>5367</v>
      </c>
      <c r="B96" s="31" t="str">
        <f>Tableau2[[#This Row],[Nom du programme]]</f>
        <v>Mécanique de véhicules de loisir et d'équipement léger</v>
      </c>
      <c r="C96" s="32">
        <v>3</v>
      </c>
      <c r="D96" s="32" t="s">
        <v>1552</v>
      </c>
      <c r="E96" s="33" t="s">
        <v>1584</v>
      </c>
      <c r="F96" s="33" t="s">
        <v>1591</v>
      </c>
      <c r="G96" s="32">
        <v>1</v>
      </c>
      <c r="H96" s="34">
        <v>43</v>
      </c>
      <c r="I96" s="34">
        <f>Tableau1[[#This Row],[Quantité]]*Tableau1[[#This Row],[Coût unitaire (hors taxes)]]</f>
        <v>43</v>
      </c>
      <c r="J96" s="32">
        <v>20</v>
      </c>
      <c r="K96" s="32"/>
      <c r="L96" s="35"/>
    </row>
    <row r="97" spans="1:12" s="21" customFormat="1" ht="42.75" x14ac:dyDescent="0.25">
      <c r="A97" s="30">
        <f>Tableau2[[#This Row],[Programme]]</f>
        <v>5367</v>
      </c>
      <c r="B97" s="31" t="str">
        <f>Tableau2[[#This Row],[Nom du programme]]</f>
        <v>Mécanique de véhicules de loisir et d'équipement léger</v>
      </c>
      <c r="C97" s="32">
        <v>3</v>
      </c>
      <c r="D97" s="32" t="s">
        <v>1552</v>
      </c>
      <c r="E97" s="33" t="s">
        <v>1584</v>
      </c>
      <c r="F97" s="33" t="s">
        <v>1590</v>
      </c>
      <c r="G97" s="32">
        <v>1</v>
      </c>
      <c r="H97" s="34">
        <v>38</v>
      </c>
      <c r="I97" s="34">
        <f>Tableau1[[#This Row],[Quantité]]*Tableau1[[#This Row],[Coût unitaire (hors taxes)]]</f>
        <v>38</v>
      </c>
      <c r="J97" s="32">
        <v>20</v>
      </c>
      <c r="K97" s="32"/>
      <c r="L97" s="35"/>
    </row>
    <row r="98" spans="1:12" s="21" customFormat="1" ht="42.75" x14ac:dyDescent="0.25">
      <c r="A98" s="30">
        <f>Tableau2[[#This Row],[Programme]]</f>
        <v>5367</v>
      </c>
      <c r="B98" s="31" t="str">
        <f>Tableau2[[#This Row],[Nom du programme]]</f>
        <v>Mécanique de véhicules de loisir et d'équipement léger</v>
      </c>
      <c r="C98" s="32">
        <v>3</v>
      </c>
      <c r="D98" s="32" t="s">
        <v>1552</v>
      </c>
      <c r="E98" s="33" t="s">
        <v>1584</v>
      </c>
      <c r="F98" s="33" t="s">
        <v>1592</v>
      </c>
      <c r="G98" s="32">
        <v>1</v>
      </c>
      <c r="H98" s="34">
        <v>49</v>
      </c>
      <c r="I98" s="34">
        <f>Tableau1[[#This Row],[Quantité]]*Tableau1[[#This Row],[Coût unitaire (hors taxes)]]</f>
        <v>49</v>
      </c>
      <c r="J98" s="32">
        <v>20</v>
      </c>
      <c r="K98" s="32"/>
      <c r="L98" s="35"/>
    </row>
    <row r="99" spans="1:12" s="21" customFormat="1" ht="42.75" x14ac:dyDescent="0.25">
      <c r="A99" s="30">
        <f>Tableau2[[#This Row],[Programme]]</f>
        <v>5367</v>
      </c>
      <c r="B99" s="31" t="str">
        <f>Tableau2[[#This Row],[Nom du programme]]</f>
        <v>Mécanique de véhicules de loisir et d'équipement léger</v>
      </c>
      <c r="C99" s="32">
        <v>3</v>
      </c>
      <c r="D99" s="32" t="s">
        <v>1552</v>
      </c>
      <c r="E99" s="33" t="s">
        <v>1262</v>
      </c>
      <c r="F99" s="33" t="s">
        <v>1263</v>
      </c>
      <c r="G99" s="32">
        <v>1</v>
      </c>
      <c r="H99" s="34">
        <v>288</v>
      </c>
      <c r="I99" s="34">
        <f>Tableau1[[#This Row],[Quantité]]*Tableau1[[#This Row],[Coût unitaire (hors taxes)]]</f>
        <v>288</v>
      </c>
      <c r="J99" s="32">
        <v>33</v>
      </c>
      <c r="K99" s="32"/>
      <c r="L99" s="35"/>
    </row>
    <row r="100" spans="1:12" s="21" customFormat="1" ht="42.75" x14ac:dyDescent="0.25">
      <c r="A100" s="30">
        <f>Tableau2[[#This Row],[Programme]]</f>
        <v>5367</v>
      </c>
      <c r="B100" s="31" t="str">
        <f>Tableau2[[#This Row],[Nom du programme]]</f>
        <v>Mécanique de véhicules de loisir et d'équipement léger</v>
      </c>
      <c r="C100" s="32">
        <v>3</v>
      </c>
      <c r="D100" s="32" t="s">
        <v>1552</v>
      </c>
      <c r="E100" s="33" t="s">
        <v>1593</v>
      </c>
      <c r="F100" s="33" t="s">
        <v>1594</v>
      </c>
      <c r="G100" s="32">
        <v>20</v>
      </c>
      <c r="H100" s="34">
        <v>6</v>
      </c>
      <c r="I100" s="34">
        <f>Tableau1[[#This Row],[Quantité]]*Tableau1[[#This Row],[Coût unitaire (hors taxes)]]</f>
        <v>120</v>
      </c>
      <c r="J100" s="32">
        <v>100</v>
      </c>
      <c r="K100" s="32"/>
      <c r="L100" s="35"/>
    </row>
    <row r="101" spans="1:12" s="21" customFormat="1" ht="42.75" x14ac:dyDescent="0.25">
      <c r="A101" s="30">
        <f>Tableau2[[#This Row],[Programme]]</f>
        <v>5367</v>
      </c>
      <c r="B101" s="31" t="str">
        <f>Tableau2[[#This Row],[Nom du programme]]</f>
        <v>Mécanique de véhicules de loisir et d'équipement léger</v>
      </c>
      <c r="C101" s="32">
        <v>3</v>
      </c>
      <c r="D101" s="32" t="s">
        <v>1552</v>
      </c>
      <c r="E101" s="33" t="s">
        <v>1264</v>
      </c>
      <c r="F101" s="33" t="s">
        <v>1265</v>
      </c>
      <c r="G101" s="32">
        <v>2</v>
      </c>
      <c r="H101" s="34">
        <v>6</v>
      </c>
      <c r="I101" s="34">
        <f>Tableau1[[#This Row],[Quantité]]*Tableau1[[#This Row],[Coût unitaire (hors taxes)]]</f>
        <v>12</v>
      </c>
      <c r="J101" s="32">
        <v>50</v>
      </c>
      <c r="K101" s="32"/>
      <c r="L101" s="35"/>
    </row>
    <row r="102" spans="1:12" s="21" customFormat="1" ht="42.75" x14ac:dyDescent="0.25">
      <c r="A102" s="30">
        <f>Tableau2[[#This Row],[Programme]]</f>
        <v>5367</v>
      </c>
      <c r="B102" s="31" t="str">
        <f>Tableau2[[#This Row],[Nom du programme]]</f>
        <v>Mécanique de véhicules de loisir et d'équipement léger</v>
      </c>
      <c r="C102" s="32">
        <v>3</v>
      </c>
      <c r="D102" s="32" t="s">
        <v>1552</v>
      </c>
      <c r="E102" s="33" t="s">
        <v>1266</v>
      </c>
      <c r="F102" s="33"/>
      <c r="G102" s="32">
        <v>20</v>
      </c>
      <c r="H102" s="34">
        <v>20</v>
      </c>
      <c r="I102" s="34">
        <f>Tableau1[[#This Row],[Quantité]]*Tableau1[[#This Row],[Coût unitaire (hors taxes)]]</f>
        <v>400</v>
      </c>
      <c r="J102" s="32">
        <v>20</v>
      </c>
      <c r="K102" s="32"/>
      <c r="L102" s="35"/>
    </row>
    <row r="103" spans="1:12" s="21" customFormat="1" ht="42.75" x14ac:dyDescent="0.25">
      <c r="A103" s="30">
        <f>Tableau2[[#This Row],[Programme]]</f>
        <v>5367</v>
      </c>
      <c r="B103" s="31" t="str">
        <f>Tableau2[[#This Row],[Nom du programme]]</f>
        <v>Mécanique de véhicules de loisir et d'équipement léger</v>
      </c>
      <c r="C103" s="32">
        <v>3</v>
      </c>
      <c r="D103" s="32" t="s">
        <v>1552</v>
      </c>
      <c r="E103" s="33" t="s">
        <v>1267</v>
      </c>
      <c r="F103" s="33"/>
      <c r="G103" s="32">
        <v>20</v>
      </c>
      <c r="H103" s="34">
        <v>20</v>
      </c>
      <c r="I103" s="34">
        <f>Tableau1[[#This Row],[Quantité]]*Tableau1[[#This Row],[Coût unitaire (hors taxes)]]</f>
        <v>400</v>
      </c>
      <c r="J103" s="32">
        <v>20</v>
      </c>
      <c r="K103" s="32"/>
      <c r="L103" s="35"/>
    </row>
    <row r="104" spans="1:12" s="21" customFormat="1" ht="42.75" x14ac:dyDescent="0.25">
      <c r="A104" s="30">
        <f>Tableau2[[#This Row],[Programme]]</f>
        <v>5367</v>
      </c>
      <c r="B104" s="31" t="str">
        <f>Tableau2[[#This Row],[Nom du programme]]</f>
        <v>Mécanique de véhicules de loisir et d'équipement léger</v>
      </c>
      <c r="C104" s="32">
        <v>3</v>
      </c>
      <c r="D104" s="32" t="s">
        <v>1552</v>
      </c>
      <c r="E104" s="33" t="s">
        <v>388</v>
      </c>
      <c r="F104" s="33" t="s">
        <v>1597</v>
      </c>
      <c r="G104" s="32">
        <v>2</v>
      </c>
      <c r="H104" s="34">
        <v>6</v>
      </c>
      <c r="I104" s="34">
        <f>Tableau1[[#This Row],[Quantité]]*Tableau1[[#This Row],[Coût unitaire (hors taxes)]]</f>
        <v>12</v>
      </c>
      <c r="J104" s="32">
        <v>50</v>
      </c>
      <c r="K104" s="32"/>
      <c r="L104" s="35"/>
    </row>
    <row r="105" spans="1:12" s="21" customFormat="1" ht="42.75" x14ac:dyDescent="0.25">
      <c r="A105" s="30">
        <f>Tableau2[[#This Row],[Programme]]</f>
        <v>5367</v>
      </c>
      <c r="B105" s="31" t="str">
        <f>Tableau2[[#This Row],[Nom du programme]]</f>
        <v>Mécanique de véhicules de loisir et d'équipement léger</v>
      </c>
      <c r="C105" s="32">
        <v>3</v>
      </c>
      <c r="D105" s="32" t="s">
        <v>1552</v>
      </c>
      <c r="E105" s="33" t="s">
        <v>388</v>
      </c>
      <c r="F105" s="33" t="s">
        <v>1599</v>
      </c>
      <c r="G105" s="32">
        <v>2</v>
      </c>
      <c r="H105" s="34">
        <v>7</v>
      </c>
      <c r="I105" s="34">
        <f>Tableau1[[#This Row],[Quantité]]*Tableau1[[#This Row],[Coût unitaire (hors taxes)]]</f>
        <v>14</v>
      </c>
      <c r="J105" s="32">
        <v>100</v>
      </c>
      <c r="K105" s="32"/>
      <c r="L105" s="35"/>
    </row>
    <row r="106" spans="1:12" s="21" customFormat="1" ht="42.75" x14ac:dyDescent="0.25">
      <c r="A106" s="30">
        <f>Tableau2[[#This Row],[Programme]]</f>
        <v>5367</v>
      </c>
      <c r="B106" s="31" t="str">
        <f>Tableau2[[#This Row],[Nom du programme]]</f>
        <v>Mécanique de véhicules de loisir et d'équipement léger</v>
      </c>
      <c r="C106" s="32">
        <v>3</v>
      </c>
      <c r="D106" s="32" t="s">
        <v>1552</v>
      </c>
      <c r="E106" s="33" t="s">
        <v>388</v>
      </c>
      <c r="F106" s="33" t="s">
        <v>1598</v>
      </c>
      <c r="G106" s="32">
        <v>20</v>
      </c>
      <c r="H106" s="34">
        <v>1</v>
      </c>
      <c r="I106" s="34">
        <f>Tableau1[[#This Row],[Quantité]]*Tableau1[[#This Row],[Coût unitaire (hors taxes)]]</f>
        <v>20</v>
      </c>
      <c r="J106" s="32">
        <v>10</v>
      </c>
      <c r="K106" s="32"/>
      <c r="L106" s="35"/>
    </row>
    <row r="107" spans="1:12" s="21" customFormat="1" ht="42.75" x14ac:dyDescent="0.25">
      <c r="A107" s="30">
        <f>Tableau2[[#This Row],[Programme]]</f>
        <v>5367</v>
      </c>
      <c r="B107" s="31" t="str">
        <f>Tableau2[[#This Row],[Nom du programme]]</f>
        <v>Mécanique de véhicules de loisir et d'équipement léger</v>
      </c>
      <c r="C107" s="32">
        <v>3</v>
      </c>
      <c r="D107" s="32" t="s">
        <v>1552</v>
      </c>
      <c r="E107" s="33" t="s">
        <v>1268</v>
      </c>
      <c r="F107" s="33" t="s">
        <v>1269</v>
      </c>
      <c r="G107" s="32">
        <v>3</v>
      </c>
      <c r="H107" s="34">
        <v>3</v>
      </c>
      <c r="I107" s="34">
        <f>Tableau1[[#This Row],[Quantité]]*Tableau1[[#This Row],[Coût unitaire (hors taxes)]]</f>
        <v>9</v>
      </c>
      <c r="J107" s="32">
        <v>100</v>
      </c>
      <c r="K107" s="32"/>
      <c r="L107" s="35"/>
    </row>
    <row r="108" spans="1:12" s="21" customFormat="1" ht="42.75" x14ac:dyDescent="0.25">
      <c r="A108" s="30">
        <f>Tableau2[[#This Row],[Programme]]</f>
        <v>5367</v>
      </c>
      <c r="B108" s="31" t="str">
        <f>Tableau2[[#This Row],[Nom du programme]]</f>
        <v>Mécanique de véhicules de loisir et d'équipement léger</v>
      </c>
      <c r="C108" s="32">
        <v>3</v>
      </c>
      <c r="D108" s="32" t="s">
        <v>1552</v>
      </c>
      <c r="E108" s="33" t="s">
        <v>401</v>
      </c>
      <c r="F108" s="33" t="s">
        <v>1270</v>
      </c>
      <c r="G108" s="32">
        <v>4</v>
      </c>
      <c r="H108" s="34">
        <v>4</v>
      </c>
      <c r="I108" s="34">
        <f>Tableau1[[#This Row],[Quantité]]*Tableau1[[#This Row],[Coût unitaire (hors taxes)]]</f>
        <v>16</v>
      </c>
      <c r="J108" s="32">
        <v>100</v>
      </c>
      <c r="K108" s="32"/>
      <c r="L108" s="35"/>
    </row>
    <row r="109" spans="1:12" s="21" customFormat="1" ht="42.75" x14ac:dyDescent="0.25">
      <c r="A109" s="30">
        <f>Tableau2[[#This Row],[Programme]]</f>
        <v>5367</v>
      </c>
      <c r="B109" s="31" t="str">
        <f>Tableau2[[#This Row],[Nom du programme]]</f>
        <v>Mécanique de véhicules de loisir et d'équipement léger</v>
      </c>
      <c r="C109" s="32">
        <v>3</v>
      </c>
      <c r="D109" s="32" t="s">
        <v>1552</v>
      </c>
      <c r="E109" s="33" t="s">
        <v>1271</v>
      </c>
      <c r="F109" s="33" t="s">
        <v>1272</v>
      </c>
      <c r="G109" s="32">
        <v>4</v>
      </c>
      <c r="H109" s="34">
        <v>6.59</v>
      </c>
      <c r="I109" s="34">
        <f>Tableau1[[#This Row],[Quantité]]*Tableau1[[#This Row],[Coût unitaire (hors taxes)]]</f>
        <v>26.36</v>
      </c>
      <c r="J109" s="32">
        <v>100</v>
      </c>
      <c r="K109" s="32"/>
      <c r="L109" s="35"/>
    </row>
    <row r="110" spans="1:12" s="21" customFormat="1" ht="42.75" x14ac:dyDescent="0.25">
      <c r="A110" s="30">
        <f>Tableau2[[#This Row],[Programme]]</f>
        <v>5367</v>
      </c>
      <c r="B110" s="31" t="str">
        <f>Tableau2[[#This Row],[Nom du programme]]</f>
        <v>Mécanique de véhicules de loisir et d'équipement léger</v>
      </c>
      <c r="C110" s="32">
        <v>3</v>
      </c>
      <c r="D110" s="32" t="s">
        <v>1552</v>
      </c>
      <c r="E110" s="33" t="s">
        <v>407</v>
      </c>
      <c r="F110" s="33" t="s">
        <v>1600</v>
      </c>
      <c r="G110" s="32">
        <v>3</v>
      </c>
      <c r="H110" s="34">
        <v>200</v>
      </c>
      <c r="I110" s="34">
        <f>Tableau1[[#This Row],[Quantité]]*Tableau1[[#This Row],[Coût unitaire (hors taxes)]]</f>
        <v>600</v>
      </c>
      <c r="J110" s="32">
        <v>33</v>
      </c>
      <c r="K110" s="32"/>
      <c r="L110" s="35"/>
    </row>
    <row r="111" spans="1:12" s="21" customFormat="1" ht="71.25" x14ac:dyDescent="0.25">
      <c r="A111" s="30">
        <f>Tableau2[[#This Row],[Programme]]</f>
        <v>5367</v>
      </c>
      <c r="B111" s="31" t="str">
        <f>Tableau2[[#This Row],[Nom du programme]]</f>
        <v>Mécanique de véhicules de loisir et d'équipement léger</v>
      </c>
      <c r="C111" s="32">
        <v>3</v>
      </c>
      <c r="D111" s="32" t="s">
        <v>1552</v>
      </c>
      <c r="E111" s="33" t="s">
        <v>419</v>
      </c>
      <c r="F111" s="33" t="s">
        <v>1601</v>
      </c>
      <c r="G111" s="32">
        <v>1</v>
      </c>
      <c r="H111" s="34">
        <v>164</v>
      </c>
      <c r="I111" s="34">
        <f>Tableau1[[#This Row],[Quantité]]*Tableau1[[#This Row],[Coût unitaire (hors taxes)]]</f>
        <v>164</v>
      </c>
      <c r="J111" s="32">
        <v>25</v>
      </c>
      <c r="K111" s="32"/>
      <c r="L111" s="35"/>
    </row>
    <row r="112" spans="1:12" s="21" customFormat="1" ht="42.75" x14ac:dyDescent="0.25">
      <c r="A112" s="30">
        <f>Tableau2[[#This Row],[Programme]]</f>
        <v>5367</v>
      </c>
      <c r="B112" s="31" t="str">
        <f>Tableau2[[#This Row],[Nom du programme]]</f>
        <v>Mécanique de véhicules de loisir et d'équipement léger</v>
      </c>
      <c r="C112" s="32">
        <v>3</v>
      </c>
      <c r="D112" s="32" t="s">
        <v>1552</v>
      </c>
      <c r="E112" s="33" t="s">
        <v>1273</v>
      </c>
      <c r="F112" s="33" t="s">
        <v>1274</v>
      </c>
      <c r="G112" s="32">
        <v>1</v>
      </c>
      <c r="H112" s="34">
        <v>40</v>
      </c>
      <c r="I112" s="34">
        <f>Tableau1[[#This Row],[Quantité]]*Tableau1[[#This Row],[Coût unitaire (hors taxes)]]</f>
        <v>40</v>
      </c>
      <c r="J112" s="32">
        <v>20</v>
      </c>
      <c r="K112" s="32"/>
      <c r="L112" s="35"/>
    </row>
    <row r="113" spans="1:12" s="21" customFormat="1" ht="42.75" x14ac:dyDescent="0.25">
      <c r="A113" s="30">
        <f>Tableau2[[#This Row],[Programme]]</f>
        <v>5367</v>
      </c>
      <c r="B113" s="31" t="str">
        <f>Tableau2[[#This Row],[Nom du programme]]</f>
        <v>Mécanique de véhicules de loisir et d'équipement léger</v>
      </c>
      <c r="C113" s="32">
        <v>3</v>
      </c>
      <c r="D113" s="32" t="s">
        <v>1552</v>
      </c>
      <c r="E113" s="33" t="s">
        <v>1273</v>
      </c>
      <c r="F113" s="33" t="s">
        <v>1278</v>
      </c>
      <c r="G113" s="32">
        <v>1</v>
      </c>
      <c r="H113" s="34">
        <v>40</v>
      </c>
      <c r="I113" s="34">
        <f>Tableau1[[#This Row],[Quantité]]*Tableau1[[#This Row],[Coût unitaire (hors taxes)]]</f>
        <v>40</v>
      </c>
      <c r="J113" s="32">
        <v>20</v>
      </c>
      <c r="K113" s="32"/>
      <c r="L113" s="35"/>
    </row>
    <row r="114" spans="1:12" s="21" customFormat="1" ht="42.75" x14ac:dyDescent="0.25">
      <c r="A114" s="30">
        <f>Tableau2[[#This Row],[Programme]]</f>
        <v>5367</v>
      </c>
      <c r="B114" s="31" t="str">
        <f>Tableau2[[#This Row],[Nom du programme]]</f>
        <v>Mécanique de véhicules de loisir et d'équipement léger</v>
      </c>
      <c r="C114" s="32">
        <v>3</v>
      </c>
      <c r="D114" s="32" t="s">
        <v>1552</v>
      </c>
      <c r="E114" s="33" t="s">
        <v>1273</v>
      </c>
      <c r="F114" s="33" t="s">
        <v>1277</v>
      </c>
      <c r="G114" s="32">
        <v>1</v>
      </c>
      <c r="H114" s="34">
        <v>55</v>
      </c>
      <c r="I114" s="34">
        <f>Tableau1[[#This Row],[Quantité]]*Tableau1[[#This Row],[Coût unitaire (hors taxes)]]</f>
        <v>55</v>
      </c>
      <c r="J114" s="32">
        <v>20</v>
      </c>
      <c r="K114" s="32"/>
      <c r="L114" s="35"/>
    </row>
    <row r="115" spans="1:12" s="21" customFormat="1" ht="42.75" x14ac:dyDescent="0.25">
      <c r="A115" s="30">
        <f>Tableau2[[#This Row],[Programme]]</f>
        <v>5367</v>
      </c>
      <c r="B115" s="31" t="str">
        <f>Tableau2[[#This Row],[Nom du programme]]</f>
        <v>Mécanique de véhicules de loisir et d'équipement léger</v>
      </c>
      <c r="C115" s="32">
        <v>3</v>
      </c>
      <c r="D115" s="32" t="s">
        <v>1552</v>
      </c>
      <c r="E115" s="33" t="s">
        <v>1273</v>
      </c>
      <c r="F115" s="33" t="s">
        <v>1275</v>
      </c>
      <c r="G115" s="32">
        <v>1</v>
      </c>
      <c r="H115" s="34">
        <v>40</v>
      </c>
      <c r="I115" s="34">
        <f>Tableau1[[#This Row],[Quantité]]*Tableau1[[#This Row],[Coût unitaire (hors taxes)]]</f>
        <v>40</v>
      </c>
      <c r="J115" s="32">
        <v>10</v>
      </c>
      <c r="K115" s="32"/>
      <c r="L115" s="35"/>
    </row>
    <row r="116" spans="1:12" s="21" customFormat="1" ht="42.75" x14ac:dyDescent="0.25">
      <c r="A116" s="30">
        <f>Tableau2[[#This Row],[Programme]]</f>
        <v>5367</v>
      </c>
      <c r="B116" s="31" t="str">
        <f>Tableau2[[#This Row],[Nom du programme]]</f>
        <v>Mécanique de véhicules de loisir et d'équipement léger</v>
      </c>
      <c r="C116" s="32">
        <v>3</v>
      </c>
      <c r="D116" s="32" t="s">
        <v>1552</v>
      </c>
      <c r="E116" s="33" t="s">
        <v>1273</v>
      </c>
      <c r="F116" s="33" t="s">
        <v>1276</v>
      </c>
      <c r="G116" s="32">
        <v>1</v>
      </c>
      <c r="H116" s="34">
        <v>40</v>
      </c>
      <c r="I116" s="34">
        <f>Tableau1[[#This Row],[Quantité]]*Tableau1[[#This Row],[Coût unitaire (hors taxes)]]</f>
        <v>40</v>
      </c>
      <c r="J116" s="32">
        <v>20</v>
      </c>
      <c r="K116" s="32"/>
      <c r="L116" s="35"/>
    </row>
    <row r="117" spans="1:12" s="21" customFormat="1" ht="42.75" x14ac:dyDescent="0.25">
      <c r="A117" s="30">
        <f>Tableau2[[#This Row],[Programme]]</f>
        <v>5367</v>
      </c>
      <c r="B117" s="31" t="str">
        <f>Tableau2[[#This Row],[Nom du programme]]</f>
        <v>Mécanique de véhicules de loisir et d'équipement léger</v>
      </c>
      <c r="C117" s="32">
        <v>3</v>
      </c>
      <c r="D117" s="32" t="s">
        <v>1552</v>
      </c>
      <c r="E117" s="33" t="s">
        <v>1279</v>
      </c>
      <c r="F117" s="33" t="s">
        <v>1280</v>
      </c>
      <c r="G117" s="32">
        <v>1</v>
      </c>
      <c r="H117" s="34">
        <v>56.22</v>
      </c>
      <c r="I117" s="34">
        <f>Tableau1[[#This Row],[Quantité]]*Tableau1[[#This Row],[Coût unitaire (hors taxes)]]</f>
        <v>56.22</v>
      </c>
      <c r="J117" s="32">
        <v>100</v>
      </c>
      <c r="K117" s="32"/>
      <c r="L117" s="35"/>
    </row>
    <row r="118" spans="1:12" s="21" customFormat="1" ht="42.75" x14ac:dyDescent="0.25">
      <c r="A118" s="30">
        <f>Tableau2[[#This Row],[Programme]]</f>
        <v>5367</v>
      </c>
      <c r="B118" s="31" t="str">
        <f>Tableau2[[#This Row],[Nom du programme]]</f>
        <v>Mécanique de véhicules de loisir et d'équipement léger</v>
      </c>
      <c r="C118" s="32">
        <v>3</v>
      </c>
      <c r="D118" s="32" t="s">
        <v>1552</v>
      </c>
      <c r="E118" s="33" t="s">
        <v>1605</v>
      </c>
      <c r="F118" s="33" t="s">
        <v>1604</v>
      </c>
      <c r="G118" s="32">
        <v>2</v>
      </c>
      <c r="H118" s="34">
        <v>16</v>
      </c>
      <c r="I118" s="34">
        <f>Tableau1[[#This Row],[Quantité]]*Tableau1[[#This Row],[Coût unitaire (hors taxes)]]</f>
        <v>32</v>
      </c>
      <c r="J118" s="32">
        <v>25</v>
      </c>
      <c r="K118" s="32"/>
      <c r="L118" s="35"/>
    </row>
    <row r="119" spans="1:12" s="21" customFormat="1" ht="57" customHeight="1" x14ac:dyDescent="0.25">
      <c r="A119" s="30">
        <f>Tableau2[[#This Row],[Programme]]</f>
        <v>5367</v>
      </c>
      <c r="B119" s="31" t="str">
        <f>Tableau2[[#This Row],[Nom du programme]]</f>
        <v>Mécanique de véhicules de loisir et d'équipement léger</v>
      </c>
      <c r="C119" s="32">
        <v>3</v>
      </c>
      <c r="D119" s="32" t="s">
        <v>1552</v>
      </c>
      <c r="E119" s="33" t="s">
        <v>1605</v>
      </c>
      <c r="F119" s="33" t="s">
        <v>1606</v>
      </c>
      <c r="G119" s="32">
        <v>2</v>
      </c>
      <c r="H119" s="34">
        <v>16</v>
      </c>
      <c r="I119" s="34">
        <f>Tableau1[[#This Row],[Quantité]]*Tableau1[[#This Row],[Coût unitaire (hors taxes)]]</f>
        <v>32</v>
      </c>
      <c r="J119" s="32">
        <v>25</v>
      </c>
      <c r="K119" s="32"/>
      <c r="L119" s="35"/>
    </row>
    <row r="120" spans="1:12" s="21" customFormat="1" ht="57" x14ac:dyDescent="0.25">
      <c r="A120" s="30">
        <f>Tableau2[[#This Row],[Programme]]</f>
        <v>5367</v>
      </c>
      <c r="B120" s="31" t="str">
        <f>Tableau2[[#This Row],[Nom du programme]]</f>
        <v>Mécanique de véhicules de loisir et d'équipement léger</v>
      </c>
      <c r="C120" s="32">
        <v>3</v>
      </c>
      <c r="D120" s="32" t="s">
        <v>1552</v>
      </c>
      <c r="E120" s="33" t="s">
        <v>1605</v>
      </c>
      <c r="F120" s="33" t="s">
        <v>1607</v>
      </c>
      <c r="G120" s="32">
        <v>2</v>
      </c>
      <c r="H120" s="34">
        <v>65</v>
      </c>
      <c r="I120" s="34">
        <f>Tableau1[[#This Row],[Quantité]]*Tableau1[[#This Row],[Coût unitaire (hors taxes)]]</f>
        <v>130</v>
      </c>
      <c r="J120" s="32">
        <v>20</v>
      </c>
      <c r="K120" s="32"/>
      <c r="L120" s="35"/>
    </row>
    <row r="121" spans="1:12" s="21" customFormat="1" ht="42.75" x14ac:dyDescent="0.25">
      <c r="A121" s="30">
        <f>Tableau2[[#This Row],[Programme]]</f>
        <v>5367</v>
      </c>
      <c r="B121" s="31" t="str">
        <f>Tableau2[[#This Row],[Nom du programme]]</f>
        <v>Mécanique de véhicules de loisir et d'équipement léger</v>
      </c>
      <c r="C121" s="32">
        <v>3</v>
      </c>
      <c r="D121" s="32" t="s">
        <v>1552</v>
      </c>
      <c r="E121" s="33" t="s">
        <v>1281</v>
      </c>
      <c r="F121" s="33" t="s">
        <v>1282</v>
      </c>
      <c r="G121" s="32">
        <v>2</v>
      </c>
      <c r="H121" s="34">
        <v>12</v>
      </c>
      <c r="I121" s="34">
        <f>Tableau1[[#This Row],[Quantité]]*Tableau1[[#This Row],[Coût unitaire (hors taxes)]]</f>
        <v>24</v>
      </c>
      <c r="J121" s="32">
        <v>100</v>
      </c>
      <c r="K121" s="32"/>
      <c r="L121" s="35"/>
    </row>
    <row r="122" spans="1:12" s="21" customFormat="1" ht="42.75" x14ac:dyDescent="0.25">
      <c r="A122" s="30">
        <f>Tableau2[[#This Row],[Programme]]</f>
        <v>5367</v>
      </c>
      <c r="B122" s="31" t="str">
        <f>Tableau2[[#This Row],[Nom du programme]]</f>
        <v>Mécanique de véhicules de loisir et d'équipement léger</v>
      </c>
      <c r="C122" s="32">
        <v>3</v>
      </c>
      <c r="D122" s="32" t="s">
        <v>1552</v>
      </c>
      <c r="E122" s="33" t="s">
        <v>1281</v>
      </c>
      <c r="F122" s="33" t="s">
        <v>1283</v>
      </c>
      <c r="G122" s="32">
        <v>2</v>
      </c>
      <c r="H122" s="34">
        <v>12</v>
      </c>
      <c r="I122" s="34">
        <f>Tableau1[[#This Row],[Quantité]]*Tableau1[[#This Row],[Coût unitaire (hors taxes)]]</f>
        <v>24</v>
      </c>
      <c r="J122" s="32">
        <v>100</v>
      </c>
      <c r="K122" s="32"/>
      <c r="L122" s="35"/>
    </row>
    <row r="123" spans="1:12" s="21" customFormat="1" ht="42.75" x14ac:dyDescent="0.25">
      <c r="A123" s="30">
        <f>Tableau2[[#This Row],[Programme]]</f>
        <v>5367</v>
      </c>
      <c r="B123" s="31" t="str">
        <f>Tableau2[[#This Row],[Nom du programme]]</f>
        <v>Mécanique de véhicules de loisir et d'équipement léger</v>
      </c>
      <c r="C123" s="32">
        <v>3</v>
      </c>
      <c r="D123" s="32" t="s">
        <v>1552</v>
      </c>
      <c r="E123" s="33" t="s">
        <v>1281</v>
      </c>
      <c r="F123" s="33" t="s">
        <v>1284</v>
      </c>
      <c r="G123" s="32">
        <v>2</v>
      </c>
      <c r="H123" s="34">
        <v>20</v>
      </c>
      <c r="I123" s="34">
        <f>Tableau1[[#This Row],[Quantité]]*Tableau1[[#This Row],[Coût unitaire (hors taxes)]]</f>
        <v>40</v>
      </c>
      <c r="J123" s="32">
        <v>100</v>
      </c>
      <c r="K123" s="32"/>
      <c r="L123" s="35"/>
    </row>
    <row r="124" spans="1:12" s="21" customFormat="1" ht="42.75" x14ac:dyDescent="0.25">
      <c r="A124" s="30">
        <f>Tableau2[[#This Row],[Programme]]</f>
        <v>5367</v>
      </c>
      <c r="B124" s="31" t="str">
        <f>Tableau2[[#This Row],[Nom du programme]]</f>
        <v>Mécanique de véhicules de loisir et d'équipement léger</v>
      </c>
      <c r="C124" s="32">
        <v>3</v>
      </c>
      <c r="D124" s="32" t="s">
        <v>1552</v>
      </c>
      <c r="E124" s="33" t="s">
        <v>1285</v>
      </c>
      <c r="F124" s="33" t="s">
        <v>1286</v>
      </c>
      <c r="G124" s="32">
        <v>20</v>
      </c>
      <c r="H124" s="34">
        <v>5</v>
      </c>
      <c r="I124" s="34">
        <f>Tableau1[[#This Row],[Quantité]]*Tableau1[[#This Row],[Coût unitaire (hors taxes)]]</f>
        <v>100</v>
      </c>
      <c r="J124" s="32">
        <v>10</v>
      </c>
      <c r="K124" s="32"/>
      <c r="L124" s="35"/>
    </row>
    <row r="125" spans="1:12" s="21" customFormat="1" ht="42.75" x14ac:dyDescent="0.25">
      <c r="A125" s="30">
        <f>Tableau2[[#This Row],[Programme]]</f>
        <v>5367</v>
      </c>
      <c r="B125" s="31" t="str">
        <f>Tableau2[[#This Row],[Nom du programme]]</f>
        <v>Mécanique de véhicules de loisir et d'équipement léger</v>
      </c>
      <c r="C125" s="32">
        <v>3</v>
      </c>
      <c r="D125" s="32" t="s">
        <v>1552</v>
      </c>
      <c r="E125" s="33" t="s">
        <v>1566</v>
      </c>
      <c r="F125" s="33" t="s">
        <v>1567</v>
      </c>
      <c r="G125" s="32">
        <v>1</v>
      </c>
      <c r="H125" s="34">
        <v>120</v>
      </c>
      <c r="I125" s="34">
        <f>Tableau1[[#This Row],[Quantité]]*Tableau1[[#This Row],[Coût unitaire (hors taxes)]]</f>
        <v>120</v>
      </c>
      <c r="J125" s="32">
        <v>25</v>
      </c>
      <c r="K125" s="32"/>
      <c r="L125" s="35"/>
    </row>
    <row r="126" spans="1:12" s="21" customFormat="1" ht="42.75" x14ac:dyDescent="0.25">
      <c r="A126" s="30">
        <f>Tableau2[[#This Row],[Programme]]</f>
        <v>5367</v>
      </c>
      <c r="B126" s="31" t="str">
        <f>Tableau2[[#This Row],[Nom du programme]]</f>
        <v>Mécanique de véhicules de loisir et d'équipement léger</v>
      </c>
      <c r="C126" s="32">
        <v>3</v>
      </c>
      <c r="D126" s="32" t="s">
        <v>1552</v>
      </c>
      <c r="E126" s="33" t="s">
        <v>1287</v>
      </c>
      <c r="F126" s="33" t="s">
        <v>1288</v>
      </c>
      <c r="G126" s="32">
        <v>1</v>
      </c>
      <c r="H126" s="34">
        <v>250</v>
      </c>
      <c r="I126" s="34">
        <f>Tableau1[[#This Row],[Quantité]]*Tableau1[[#This Row],[Coût unitaire (hors taxes)]]</f>
        <v>250</v>
      </c>
      <c r="J126" s="32">
        <v>10</v>
      </c>
      <c r="K126" s="32"/>
      <c r="L126" s="35"/>
    </row>
    <row r="127" spans="1:12" s="21" customFormat="1" ht="42.75" x14ac:dyDescent="0.25">
      <c r="A127" s="30">
        <f>Tableau2[[#This Row],[Programme]]</f>
        <v>5367</v>
      </c>
      <c r="B127" s="31" t="str">
        <f>Tableau2[[#This Row],[Nom du programme]]</f>
        <v>Mécanique de véhicules de loisir et d'équipement léger</v>
      </c>
      <c r="C127" s="32">
        <v>3</v>
      </c>
      <c r="D127" s="32" t="s">
        <v>1552</v>
      </c>
      <c r="E127" s="33" t="s">
        <v>1289</v>
      </c>
      <c r="F127" s="33" t="s">
        <v>1291</v>
      </c>
      <c r="G127" s="32">
        <v>5</v>
      </c>
      <c r="H127" s="34">
        <v>33</v>
      </c>
      <c r="I127" s="34">
        <f>Tableau1[[#This Row],[Quantité]]*Tableau1[[#This Row],[Coût unitaire (hors taxes)]]</f>
        <v>165</v>
      </c>
      <c r="J127" s="32">
        <v>50</v>
      </c>
      <c r="K127" s="32"/>
      <c r="L127" s="35"/>
    </row>
    <row r="128" spans="1:12" s="21" customFormat="1" ht="42.75" x14ac:dyDescent="0.25">
      <c r="A128" s="30">
        <f>Tableau2[[#This Row],[Programme]]</f>
        <v>5367</v>
      </c>
      <c r="B128" s="31" t="str">
        <f>Tableau2[[#This Row],[Nom du programme]]</f>
        <v>Mécanique de véhicules de loisir et d'équipement léger</v>
      </c>
      <c r="C128" s="32">
        <v>3</v>
      </c>
      <c r="D128" s="32" t="s">
        <v>1552</v>
      </c>
      <c r="E128" s="33" t="s">
        <v>1289</v>
      </c>
      <c r="F128" s="33" t="s">
        <v>1292</v>
      </c>
      <c r="G128" s="32">
        <v>5</v>
      </c>
      <c r="H128" s="34">
        <v>34</v>
      </c>
      <c r="I128" s="34">
        <f>Tableau1[[#This Row],[Quantité]]*Tableau1[[#This Row],[Coût unitaire (hors taxes)]]</f>
        <v>170</v>
      </c>
      <c r="J128" s="32">
        <v>25</v>
      </c>
      <c r="K128" s="32"/>
      <c r="L128" s="35"/>
    </row>
    <row r="129" spans="1:12" s="21" customFormat="1" ht="57" x14ac:dyDescent="0.25">
      <c r="A129" s="30">
        <f>Tableau2[[#This Row],[Programme]]</f>
        <v>5367</v>
      </c>
      <c r="B129" s="31" t="str">
        <f>Tableau2[[#This Row],[Nom du programme]]</f>
        <v>Mécanique de véhicules de loisir et d'équipement léger</v>
      </c>
      <c r="C129" s="32">
        <v>3</v>
      </c>
      <c r="D129" s="32" t="s">
        <v>1552</v>
      </c>
      <c r="E129" s="33" t="s">
        <v>1289</v>
      </c>
      <c r="F129" s="33" t="s">
        <v>1293</v>
      </c>
      <c r="G129" s="32">
        <v>6</v>
      </c>
      <c r="H129" s="34">
        <v>46</v>
      </c>
      <c r="I129" s="34">
        <f>Tableau1[[#This Row],[Quantité]]*Tableau1[[#This Row],[Coût unitaire (hors taxes)]]</f>
        <v>276</v>
      </c>
      <c r="J129" s="32">
        <v>25</v>
      </c>
      <c r="K129" s="32"/>
      <c r="L129" s="35"/>
    </row>
    <row r="130" spans="1:12" s="21" customFormat="1" ht="57" x14ac:dyDescent="0.25">
      <c r="A130" s="30">
        <f>Tableau2[[#This Row],[Programme]]</f>
        <v>5367</v>
      </c>
      <c r="B130" s="31" t="str">
        <f>Tableau2[[#This Row],[Nom du programme]]</f>
        <v>Mécanique de véhicules de loisir et d'équipement léger</v>
      </c>
      <c r="C130" s="32">
        <v>3</v>
      </c>
      <c r="D130" s="32" t="s">
        <v>1552</v>
      </c>
      <c r="E130" s="33" t="s">
        <v>1289</v>
      </c>
      <c r="F130" s="33" t="s">
        <v>1294</v>
      </c>
      <c r="G130" s="32">
        <v>6</v>
      </c>
      <c r="H130" s="34">
        <v>38</v>
      </c>
      <c r="I130" s="34">
        <f>Tableau1[[#This Row],[Quantité]]*Tableau1[[#This Row],[Coût unitaire (hors taxes)]]</f>
        <v>228</v>
      </c>
      <c r="J130" s="32">
        <v>50</v>
      </c>
      <c r="K130" s="32"/>
      <c r="L130" s="35"/>
    </row>
    <row r="131" spans="1:12" s="21" customFormat="1" ht="57" x14ac:dyDescent="0.25">
      <c r="A131" s="30">
        <f>Tableau2[[#This Row],[Programme]]</f>
        <v>5367</v>
      </c>
      <c r="B131" s="31" t="str">
        <f>Tableau2[[#This Row],[Nom du programme]]</f>
        <v>Mécanique de véhicules de loisir et d'équipement léger</v>
      </c>
      <c r="C131" s="32">
        <v>3</v>
      </c>
      <c r="D131" s="32" t="s">
        <v>1552</v>
      </c>
      <c r="E131" s="33" t="s">
        <v>1289</v>
      </c>
      <c r="F131" s="33" t="s">
        <v>1608</v>
      </c>
      <c r="G131" s="32">
        <v>1</v>
      </c>
      <c r="H131" s="34">
        <v>28</v>
      </c>
      <c r="I131" s="34">
        <f>Tableau1[[#This Row],[Quantité]]*Tableau1[[#This Row],[Coût unitaire (hors taxes)]]</f>
        <v>28</v>
      </c>
      <c r="J131" s="32">
        <v>25</v>
      </c>
      <c r="K131" s="32"/>
      <c r="L131" s="35"/>
    </row>
    <row r="132" spans="1:12" s="21" customFormat="1" ht="71.25" x14ac:dyDescent="0.25">
      <c r="A132" s="30">
        <f>Tableau2[[#This Row],[Programme]]</f>
        <v>5367</v>
      </c>
      <c r="B132" s="31" t="str">
        <f>Tableau2[[#This Row],[Nom du programme]]</f>
        <v>Mécanique de véhicules de loisir et d'équipement léger</v>
      </c>
      <c r="C132" s="32">
        <v>3</v>
      </c>
      <c r="D132" s="32" t="s">
        <v>1552</v>
      </c>
      <c r="E132" s="33" t="s">
        <v>1289</v>
      </c>
      <c r="F132" s="33" t="s">
        <v>1609</v>
      </c>
      <c r="G132" s="32">
        <v>1</v>
      </c>
      <c r="H132" s="34">
        <v>103</v>
      </c>
      <c r="I132" s="34">
        <f>Tableau1[[#This Row],[Quantité]]*Tableau1[[#This Row],[Coût unitaire (hors taxes)]]</f>
        <v>103</v>
      </c>
      <c r="J132" s="32">
        <v>20</v>
      </c>
      <c r="K132" s="32"/>
      <c r="L132" s="35"/>
    </row>
    <row r="133" spans="1:12" s="21" customFormat="1" ht="42.75" x14ac:dyDescent="0.25">
      <c r="A133" s="30">
        <f>Tableau2[[#This Row],[Programme]]</f>
        <v>5367</v>
      </c>
      <c r="B133" s="31" t="str">
        <f>Tableau2[[#This Row],[Nom du programme]]</f>
        <v>Mécanique de véhicules de loisir et d'équipement léger</v>
      </c>
      <c r="C133" s="32">
        <v>3</v>
      </c>
      <c r="D133" s="32" t="s">
        <v>1552</v>
      </c>
      <c r="E133" s="33" t="s">
        <v>1289</v>
      </c>
      <c r="F133" s="33" t="s">
        <v>1290</v>
      </c>
      <c r="G133" s="32">
        <v>1</v>
      </c>
      <c r="H133" s="34">
        <v>83</v>
      </c>
      <c r="I133" s="34">
        <f>Tableau1[[#This Row],[Quantité]]*Tableau1[[#This Row],[Coût unitaire (hors taxes)]]</f>
        <v>83</v>
      </c>
      <c r="J133" s="32">
        <v>10</v>
      </c>
      <c r="K133" s="32"/>
      <c r="L133" s="35"/>
    </row>
    <row r="134" spans="1:12" s="21" customFormat="1" ht="42.75" x14ac:dyDescent="0.25">
      <c r="A134" s="30">
        <f>Tableau2[[#This Row],[Programme]]</f>
        <v>5367</v>
      </c>
      <c r="B134" s="31" t="str">
        <f>Tableau2[[#This Row],[Nom du programme]]</f>
        <v>Mécanique de véhicules de loisir et d'équipement léger</v>
      </c>
      <c r="C134" s="32">
        <v>3</v>
      </c>
      <c r="D134" s="32" t="s">
        <v>1552</v>
      </c>
      <c r="E134" s="33" t="s">
        <v>1295</v>
      </c>
      <c r="F134" s="33" t="s">
        <v>1296</v>
      </c>
      <c r="G134" s="32">
        <v>2</v>
      </c>
      <c r="H134" s="34">
        <v>45</v>
      </c>
      <c r="I134" s="34">
        <f>Tableau1[[#This Row],[Quantité]]*Tableau1[[#This Row],[Coût unitaire (hors taxes)]]</f>
        <v>90</v>
      </c>
      <c r="J134" s="32">
        <v>100</v>
      </c>
      <c r="K134" s="32"/>
      <c r="L134" s="35"/>
    </row>
    <row r="135" spans="1:12" s="21" customFormat="1" ht="42.75" x14ac:dyDescent="0.25">
      <c r="A135" s="30">
        <f>Tableau2[[#This Row],[Programme]]</f>
        <v>5367</v>
      </c>
      <c r="B135" s="31" t="str">
        <f>Tableau2[[#This Row],[Nom du programme]]</f>
        <v>Mécanique de véhicules de loisir et d'équipement léger</v>
      </c>
      <c r="C135" s="32">
        <v>3</v>
      </c>
      <c r="D135" s="32" t="s">
        <v>1552</v>
      </c>
      <c r="E135" s="33" t="s">
        <v>1295</v>
      </c>
      <c r="F135" s="33" t="s">
        <v>1297</v>
      </c>
      <c r="G135" s="32">
        <v>2</v>
      </c>
      <c r="H135" s="34">
        <v>71</v>
      </c>
      <c r="I135" s="34">
        <f>Tableau1[[#This Row],[Quantité]]*Tableau1[[#This Row],[Coût unitaire (hors taxes)]]</f>
        <v>142</v>
      </c>
      <c r="J135" s="32">
        <v>100</v>
      </c>
      <c r="K135" s="32"/>
      <c r="L135" s="35"/>
    </row>
    <row r="136" spans="1:12" s="21" customFormat="1" ht="42.75" x14ac:dyDescent="0.25">
      <c r="A136" s="30">
        <f>Tableau2[[#This Row],[Programme]]</f>
        <v>5367</v>
      </c>
      <c r="B136" s="31" t="str">
        <f>Tableau2[[#This Row],[Nom du programme]]</f>
        <v>Mécanique de véhicules de loisir et d'équipement léger</v>
      </c>
      <c r="C136" s="32">
        <v>3</v>
      </c>
      <c r="D136" s="32" t="s">
        <v>1552</v>
      </c>
      <c r="E136" s="33" t="s">
        <v>1295</v>
      </c>
      <c r="F136" s="33" t="s">
        <v>1298</v>
      </c>
      <c r="G136" s="32">
        <v>2</v>
      </c>
      <c r="H136" s="34">
        <v>47</v>
      </c>
      <c r="I136" s="34">
        <f>Tableau1[[#This Row],[Quantité]]*Tableau1[[#This Row],[Coût unitaire (hors taxes)]]</f>
        <v>94</v>
      </c>
      <c r="J136" s="32">
        <v>100</v>
      </c>
      <c r="K136" s="32"/>
      <c r="L136" s="35"/>
    </row>
    <row r="137" spans="1:12" s="21" customFormat="1" ht="42.75" x14ac:dyDescent="0.25">
      <c r="A137" s="30">
        <f>Tableau2[[#This Row],[Programme]]</f>
        <v>5367</v>
      </c>
      <c r="B137" s="31" t="str">
        <f>Tableau2[[#This Row],[Nom du programme]]</f>
        <v>Mécanique de véhicules de loisir et d'équipement léger</v>
      </c>
      <c r="C137" s="32">
        <v>3</v>
      </c>
      <c r="D137" s="32" t="s">
        <v>1552</v>
      </c>
      <c r="E137" s="33" t="s">
        <v>1299</v>
      </c>
      <c r="F137" s="33"/>
      <c r="G137" s="32">
        <v>20</v>
      </c>
      <c r="H137" s="34">
        <v>20</v>
      </c>
      <c r="I137" s="34">
        <f>Tableau1[[#This Row],[Quantité]]*Tableau1[[#This Row],[Coût unitaire (hors taxes)]]</f>
        <v>400</v>
      </c>
      <c r="J137" s="32">
        <v>20</v>
      </c>
      <c r="K137" s="32"/>
      <c r="L137" s="35"/>
    </row>
    <row r="138" spans="1:12" s="21" customFormat="1" ht="42.75" x14ac:dyDescent="0.25">
      <c r="A138" s="30">
        <f>Tableau2[[#This Row],[Programme]]</f>
        <v>5367</v>
      </c>
      <c r="B138" s="31" t="str">
        <f>Tableau2[[#This Row],[Nom du programme]]</f>
        <v>Mécanique de véhicules de loisir et d'équipement léger</v>
      </c>
      <c r="C138" s="32">
        <v>3</v>
      </c>
      <c r="D138" s="32" t="s">
        <v>1552</v>
      </c>
      <c r="E138" s="33" t="s">
        <v>1300</v>
      </c>
      <c r="F138" s="33" t="s">
        <v>1301</v>
      </c>
      <c r="G138" s="32">
        <v>6</v>
      </c>
      <c r="H138" s="34">
        <v>8</v>
      </c>
      <c r="I138" s="34">
        <f>Tableau1[[#This Row],[Quantité]]*Tableau1[[#This Row],[Coût unitaire (hors taxes)]]</f>
        <v>48</v>
      </c>
      <c r="J138" s="32">
        <v>100</v>
      </c>
      <c r="K138" s="32"/>
      <c r="L138" s="35"/>
    </row>
    <row r="139" spans="1:12" s="21" customFormat="1" ht="57" x14ac:dyDescent="0.25">
      <c r="A139" s="30">
        <f>Tableau2[[#This Row],[Programme]]</f>
        <v>5367</v>
      </c>
      <c r="B139" s="31" t="str">
        <f>Tableau2[[#This Row],[Nom du programme]]</f>
        <v>Mécanique de véhicules de loisir et d'équipement léger</v>
      </c>
      <c r="C139" s="32">
        <v>3</v>
      </c>
      <c r="D139" s="32" t="s">
        <v>1552</v>
      </c>
      <c r="E139" s="33" t="s">
        <v>1688</v>
      </c>
      <c r="F139" s="33" t="s">
        <v>1689</v>
      </c>
      <c r="G139" s="32">
        <v>20</v>
      </c>
      <c r="H139" s="34">
        <v>30</v>
      </c>
      <c r="I139" s="34">
        <f>Tableau1[[#This Row],[Quantité]]*Tableau1[[#This Row],[Coût unitaire (hors taxes)]]</f>
        <v>600</v>
      </c>
      <c r="J139" s="32">
        <v>100</v>
      </c>
      <c r="K139" s="32"/>
      <c r="L139" s="35"/>
    </row>
    <row r="140" spans="1:12" s="21" customFormat="1" ht="42.75" x14ac:dyDescent="0.25">
      <c r="A140" s="30">
        <f>Tableau2[[#This Row],[Programme]]</f>
        <v>5367</v>
      </c>
      <c r="B140" s="31" t="str">
        <f>Tableau2[[#This Row],[Nom du programme]]</f>
        <v>Mécanique de véhicules de loisir et d'équipement léger</v>
      </c>
      <c r="C140" s="32">
        <v>3</v>
      </c>
      <c r="D140" s="32" t="s">
        <v>1552</v>
      </c>
      <c r="E140" s="33" t="s">
        <v>1611</v>
      </c>
      <c r="F140" s="33" t="s">
        <v>1610</v>
      </c>
      <c r="G140" s="32">
        <v>6</v>
      </c>
      <c r="H140" s="34">
        <v>22.88</v>
      </c>
      <c r="I140" s="34">
        <f>Tableau1[[#This Row],[Quantité]]*Tableau1[[#This Row],[Coût unitaire (hors taxes)]]</f>
        <v>137.28</v>
      </c>
      <c r="J140" s="32">
        <v>50</v>
      </c>
      <c r="K140" s="32"/>
      <c r="L140" s="35"/>
    </row>
    <row r="141" spans="1:12" s="21" customFormat="1" ht="42.75" x14ac:dyDescent="0.25">
      <c r="A141" s="30">
        <f>Tableau2[[#This Row],[Programme]]</f>
        <v>5367</v>
      </c>
      <c r="B141" s="31" t="str">
        <f>Tableau2[[#This Row],[Nom du programme]]</f>
        <v>Mécanique de véhicules de loisir et d'équipement léger</v>
      </c>
      <c r="C141" s="32">
        <v>3</v>
      </c>
      <c r="D141" s="32" t="s">
        <v>1552</v>
      </c>
      <c r="E141" s="33" t="s">
        <v>1613</v>
      </c>
      <c r="F141" s="33" t="s">
        <v>1612</v>
      </c>
      <c r="G141" s="32">
        <v>1</v>
      </c>
      <c r="H141" s="34">
        <v>700</v>
      </c>
      <c r="I141" s="34">
        <f>Tableau1[[#This Row],[Quantité]]*Tableau1[[#This Row],[Coût unitaire (hors taxes)]]</f>
        <v>700</v>
      </c>
      <c r="J141" s="32">
        <v>100</v>
      </c>
      <c r="K141" s="32"/>
      <c r="L141" s="35"/>
    </row>
    <row r="142" spans="1:12" s="21" customFormat="1" ht="42.75" x14ac:dyDescent="0.25">
      <c r="A142" s="30">
        <f>Tableau2[[#This Row],[Programme]]</f>
        <v>5367</v>
      </c>
      <c r="B142" s="31" t="str">
        <f>Tableau2[[#This Row],[Nom du programme]]</f>
        <v>Mécanique de véhicules de loisir et d'équipement léger</v>
      </c>
      <c r="C142" s="32">
        <v>3</v>
      </c>
      <c r="D142" s="32" t="s">
        <v>1552</v>
      </c>
      <c r="E142" s="33" t="s">
        <v>1303</v>
      </c>
      <c r="F142" s="33" t="s">
        <v>1304</v>
      </c>
      <c r="G142" s="32">
        <v>1000</v>
      </c>
      <c r="H142" s="34">
        <v>1.3</v>
      </c>
      <c r="I142" s="34">
        <f>Tableau1[[#This Row],[Quantité]]*Tableau1[[#This Row],[Coût unitaire (hors taxes)]]</f>
        <v>1300</v>
      </c>
      <c r="J142" s="32">
        <v>100</v>
      </c>
      <c r="K142" s="32"/>
      <c r="L142" s="35"/>
    </row>
    <row r="143" spans="1:12" s="21" customFormat="1" ht="42.75" x14ac:dyDescent="0.25">
      <c r="A143" s="30">
        <f>Tableau2[[#This Row],[Programme]]</f>
        <v>5367</v>
      </c>
      <c r="B143" s="31" t="str">
        <f>Tableau2[[#This Row],[Nom du programme]]</f>
        <v>Mécanique de véhicules de loisir et d'équipement léger</v>
      </c>
      <c r="C143" s="32">
        <v>3</v>
      </c>
      <c r="D143" s="32" t="s">
        <v>1552</v>
      </c>
      <c r="E143" s="33" t="s">
        <v>1305</v>
      </c>
      <c r="F143" s="33" t="s">
        <v>1614</v>
      </c>
      <c r="G143" s="32">
        <v>4</v>
      </c>
      <c r="H143" s="34">
        <v>26.95</v>
      </c>
      <c r="I143" s="34">
        <f>Tableau1[[#This Row],[Quantité]]*Tableau1[[#This Row],[Coût unitaire (hors taxes)]]</f>
        <v>107.8</v>
      </c>
      <c r="J143" s="32">
        <v>100</v>
      </c>
      <c r="K143" s="32"/>
      <c r="L143" s="35"/>
    </row>
    <row r="144" spans="1:12" s="21" customFormat="1" ht="42.75" x14ac:dyDescent="0.25">
      <c r="A144" s="30">
        <f>Tableau2[[#This Row],[Programme]]</f>
        <v>5367</v>
      </c>
      <c r="B144" s="31" t="str">
        <f>Tableau2[[#This Row],[Nom du programme]]</f>
        <v>Mécanique de véhicules de loisir et d'équipement léger</v>
      </c>
      <c r="C144" s="32">
        <v>3</v>
      </c>
      <c r="D144" s="32" t="s">
        <v>1552</v>
      </c>
      <c r="E144" s="33" t="s">
        <v>519</v>
      </c>
      <c r="F144" s="33" t="s">
        <v>1617</v>
      </c>
      <c r="G144" s="32">
        <v>1</v>
      </c>
      <c r="H144" s="34">
        <v>73</v>
      </c>
      <c r="I144" s="34">
        <f>Tableau1[[#This Row],[Quantité]]*Tableau1[[#This Row],[Coût unitaire (hors taxes)]]</f>
        <v>73</v>
      </c>
      <c r="J144" s="32">
        <v>20</v>
      </c>
      <c r="K144" s="32"/>
      <c r="L144" s="35"/>
    </row>
    <row r="145" spans="1:12" s="21" customFormat="1" ht="42.75" x14ac:dyDescent="0.25">
      <c r="A145" s="30">
        <f>Tableau2[[#This Row],[Programme]]</f>
        <v>5367</v>
      </c>
      <c r="B145" s="31" t="str">
        <f>Tableau2[[#This Row],[Nom du programme]]</f>
        <v>Mécanique de véhicules de loisir et d'équipement léger</v>
      </c>
      <c r="C145" s="32">
        <v>3</v>
      </c>
      <c r="D145" s="32" t="s">
        <v>1552</v>
      </c>
      <c r="E145" s="33" t="s">
        <v>519</v>
      </c>
      <c r="F145" s="33" t="s">
        <v>1615</v>
      </c>
      <c r="G145" s="32">
        <v>2</v>
      </c>
      <c r="H145" s="34">
        <v>20</v>
      </c>
      <c r="I145" s="34">
        <f>Tableau1[[#This Row],[Quantité]]*Tableau1[[#This Row],[Coût unitaire (hors taxes)]]</f>
        <v>40</v>
      </c>
      <c r="J145" s="32">
        <v>30</v>
      </c>
      <c r="K145" s="32"/>
      <c r="L145" s="35"/>
    </row>
    <row r="146" spans="1:12" s="21" customFormat="1" ht="42.75" x14ac:dyDescent="0.25">
      <c r="A146" s="30">
        <f>Tableau2[[#This Row],[Programme]]</f>
        <v>5367</v>
      </c>
      <c r="B146" s="31" t="str">
        <f>Tableau2[[#This Row],[Nom du programme]]</f>
        <v>Mécanique de véhicules de loisir et d'équipement léger</v>
      </c>
      <c r="C146" s="32">
        <v>3</v>
      </c>
      <c r="D146" s="32" t="s">
        <v>1552</v>
      </c>
      <c r="E146" s="33" t="s">
        <v>519</v>
      </c>
      <c r="F146" s="33" t="s">
        <v>1616</v>
      </c>
      <c r="G146" s="32">
        <v>3</v>
      </c>
      <c r="H146" s="34">
        <v>54.15</v>
      </c>
      <c r="I146" s="34">
        <f>Tableau1[[#This Row],[Quantité]]*Tableau1[[#This Row],[Coût unitaire (hors taxes)]]</f>
        <v>162.44999999999999</v>
      </c>
      <c r="J146" s="32">
        <v>30</v>
      </c>
      <c r="K146" s="32"/>
      <c r="L146" s="35"/>
    </row>
    <row r="147" spans="1:12" s="21" customFormat="1" ht="42.75" x14ac:dyDescent="0.25">
      <c r="A147" s="30">
        <f>Tableau2[[#This Row],[Programme]]</f>
        <v>5367</v>
      </c>
      <c r="B147" s="31" t="str">
        <f>Tableau2[[#This Row],[Nom du programme]]</f>
        <v>Mécanique de véhicules de loisir et d'équipement léger</v>
      </c>
      <c r="C147" s="32">
        <v>3</v>
      </c>
      <c r="D147" s="32" t="s">
        <v>1552</v>
      </c>
      <c r="E147" s="33" t="s">
        <v>1306</v>
      </c>
      <c r="F147" s="33" t="s">
        <v>1307</v>
      </c>
      <c r="G147" s="32">
        <v>5</v>
      </c>
      <c r="H147" s="34">
        <v>16</v>
      </c>
      <c r="I147" s="34">
        <f>Tableau1[[#This Row],[Quantité]]*Tableau1[[#This Row],[Coût unitaire (hors taxes)]]</f>
        <v>80</v>
      </c>
      <c r="J147" s="32">
        <v>10</v>
      </c>
      <c r="K147" s="32"/>
      <c r="L147" s="35"/>
    </row>
    <row r="148" spans="1:12" s="21" customFormat="1" ht="42.75" x14ac:dyDescent="0.25">
      <c r="A148" s="30">
        <f>Tableau2[[#This Row],[Programme]]</f>
        <v>5367</v>
      </c>
      <c r="B148" s="31" t="str">
        <f>Tableau2[[#This Row],[Nom du programme]]</f>
        <v>Mécanique de véhicules de loisir et d'équipement léger</v>
      </c>
      <c r="C148" s="32">
        <v>3</v>
      </c>
      <c r="D148" s="32" t="s">
        <v>1552</v>
      </c>
      <c r="E148" s="33" t="s">
        <v>1619</v>
      </c>
      <c r="F148" s="33" t="s">
        <v>1618</v>
      </c>
      <c r="G148" s="32">
        <v>300</v>
      </c>
      <c r="H148" s="34">
        <v>0.9</v>
      </c>
      <c r="I148" s="34">
        <f>Tableau1[[#This Row],[Quantité]]*Tableau1[[#This Row],[Coût unitaire (hors taxes)]]</f>
        <v>270</v>
      </c>
      <c r="J148" s="32">
        <v>50</v>
      </c>
      <c r="K148" s="32"/>
      <c r="L148" s="35"/>
    </row>
    <row r="149" spans="1:12" s="21" customFormat="1" ht="42.75" x14ac:dyDescent="0.25">
      <c r="A149" s="30">
        <f>Tableau2[[#This Row],[Programme]]</f>
        <v>5367</v>
      </c>
      <c r="B149" s="31" t="str">
        <f>Tableau2[[#This Row],[Nom du programme]]</f>
        <v>Mécanique de véhicules de loisir et d'équipement léger</v>
      </c>
      <c r="C149" s="32">
        <v>3</v>
      </c>
      <c r="D149" s="32" t="s">
        <v>1552</v>
      </c>
      <c r="E149" s="33" t="s">
        <v>1308</v>
      </c>
      <c r="F149" s="33" t="s">
        <v>1623</v>
      </c>
      <c r="G149" s="32">
        <v>1</v>
      </c>
      <c r="H149" s="34">
        <v>53</v>
      </c>
      <c r="I149" s="34">
        <f>Tableau1[[#This Row],[Quantité]]*Tableau1[[#This Row],[Coût unitaire (hors taxes)]]</f>
        <v>53</v>
      </c>
      <c r="J149" s="32">
        <v>20</v>
      </c>
      <c r="K149" s="32"/>
      <c r="L149" s="35"/>
    </row>
    <row r="150" spans="1:12" s="21" customFormat="1" ht="42.75" x14ac:dyDescent="0.25">
      <c r="A150" s="30">
        <f>Tableau2[[#This Row],[Programme]]</f>
        <v>5367</v>
      </c>
      <c r="B150" s="31" t="str">
        <f>Tableau2[[#This Row],[Nom du programme]]</f>
        <v>Mécanique de véhicules de loisir et d'équipement léger</v>
      </c>
      <c r="C150" s="32">
        <v>3</v>
      </c>
      <c r="D150" s="32" t="s">
        <v>1552</v>
      </c>
      <c r="E150" s="33" t="s">
        <v>1308</v>
      </c>
      <c r="F150" s="33" t="s">
        <v>1624</v>
      </c>
      <c r="G150" s="32">
        <v>4</v>
      </c>
      <c r="H150" s="34">
        <v>27</v>
      </c>
      <c r="I150" s="34">
        <f>Tableau1[[#This Row],[Quantité]]*Tableau1[[#This Row],[Coût unitaire (hors taxes)]]</f>
        <v>108</v>
      </c>
      <c r="J150" s="32">
        <v>10</v>
      </c>
      <c r="K150" s="32"/>
      <c r="L150" s="35"/>
    </row>
    <row r="151" spans="1:12" s="21" customFormat="1" ht="42.75" x14ac:dyDescent="0.25">
      <c r="A151" s="30">
        <f>Tableau2[[#This Row],[Programme]]</f>
        <v>5367</v>
      </c>
      <c r="B151" s="31" t="str">
        <f>Tableau2[[#This Row],[Nom du programme]]</f>
        <v>Mécanique de véhicules de loisir et d'équipement léger</v>
      </c>
      <c r="C151" s="32">
        <v>3</v>
      </c>
      <c r="D151" s="32" t="s">
        <v>1552</v>
      </c>
      <c r="E151" s="33" t="s">
        <v>1308</v>
      </c>
      <c r="F151" s="33" t="s">
        <v>1625</v>
      </c>
      <c r="G151" s="32">
        <v>4</v>
      </c>
      <c r="H151" s="34">
        <v>18.29</v>
      </c>
      <c r="I151" s="34">
        <f>Tableau1[[#This Row],[Quantité]]*Tableau1[[#This Row],[Coût unitaire (hors taxes)]]</f>
        <v>73.16</v>
      </c>
      <c r="J151" s="32">
        <v>10</v>
      </c>
      <c r="K151" s="32"/>
      <c r="L151" s="35"/>
    </row>
    <row r="152" spans="1:12" s="21" customFormat="1" ht="42.75" x14ac:dyDescent="0.25">
      <c r="A152" s="30">
        <f>Tableau2[[#This Row],[Programme]]</f>
        <v>5367</v>
      </c>
      <c r="B152" s="31" t="str">
        <f>Tableau2[[#This Row],[Nom du programme]]</f>
        <v>Mécanique de véhicules de loisir et d'équipement léger</v>
      </c>
      <c r="C152" s="32">
        <v>3</v>
      </c>
      <c r="D152" s="32" t="s">
        <v>1552</v>
      </c>
      <c r="E152" s="33" t="s">
        <v>1308</v>
      </c>
      <c r="F152" s="33" t="s">
        <v>1626</v>
      </c>
      <c r="G152" s="32">
        <v>6</v>
      </c>
      <c r="H152" s="34">
        <v>13.5</v>
      </c>
      <c r="I152" s="34">
        <f>Tableau1[[#This Row],[Quantité]]*Tableau1[[#This Row],[Coût unitaire (hors taxes)]]</f>
        <v>81</v>
      </c>
      <c r="J152" s="32">
        <v>25</v>
      </c>
      <c r="K152" s="32"/>
      <c r="L152" s="35"/>
    </row>
    <row r="153" spans="1:12" s="21" customFormat="1" ht="42.75" x14ac:dyDescent="0.25">
      <c r="A153" s="30">
        <f>Tableau2[[#This Row],[Programme]]</f>
        <v>5367</v>
      </c>
      <c r="B153" s="31" t="str">
        <f>Tableau2[[#This Row],[Nom du programme]]</f>
        <v>Mécanique de véhicules de loisir et d'équipement léger</v>
      </c>
      <c r="C153" s="32">
        <v>3</v>
      </c>
      <c r="D153" s="32" t="s">
        <v>1552</v>
      </c>
      <c r="E153" s="33" t="s">
        <v>1308</v>
      </c>
      <c r="F153" s="33" t="s">
        <v>1627</v>
      </c>
      <c r="G153" s="32">
        <v>6</v>
      </c>
      <c r="H153" s="34">
        <v>10.46</v>
      </c>
      <c r="I153" s="34">
        <f>Tableau1[[#This Row],[Quantité]]*Tableau1[[#This Row],[Coût unitaire (hors taxes)]]</f>
        <v>62.760000000000005</v>
      </c>
      <c r="J153" s="32">
        <v>33</v>
      </c>
      <c r="K153" s="32"/>
      <c r="L153" s="35"/>
    </row>
    <row r="154" spans="1:12" s="21" customFormat="1" ht="42.75" x14ac:dyDescent="0.25">
      <c r="A154" s="30">
        <f>Tableau2[[#This Row],[Programme]]</f>
        <v>5367</v>
      </c>
      <c r="B154" s="31" t="str">
        <f>Tableau2[[#This Row],[Nom du programme]]</f>
        <v>Mécanique de véhicules de loisir et d'équipement léger</v>
      </c>
      <c r="C154" s="32">
        <v>3</v>
      </c>
      <c r="D154" s="32" t="s">
        <v>1552</v>
      </c>
      <c r="E154" s="33" t="s">
        <v>1308</v>
      </c>
      <c r="F154" s="33" t="s">
        <v>1628</v>
      </c>
      <c r="G154" s="32">
        <v>6</v>
      </c>
      <c r="H154" s="34">
        <v>8</v>
      </c>
      <c r="I154" s="34">
        <f>Tableau1[[#This Row],[Quantité]]*Tableau1[[#This Row],[Coût unitaire (hors taxes)]]</f>
        <v>48</v>
      </c>
      <c r="J154" s="32">
        <v>33</v>
      </c>
      <c r="K154" s="32"/>
      <c r="L154" s="35"/>
    </row>
    <row r="155" spans="1:12" s="21" customFormat="1" ht="42.75" x14ac:dyDescent="0.25">
      <c r="A155" s="30">
        <f>Tableau2[[#This Row],[Programme]]</f>
        <v>5367</v>
      </c>
      <c r="B155" s="31" t="str">
        <f>Tableau2[[#This Row],[Nom du programme]]</f>
        <v>Mécanique de véhicules de loisir et d'équipement léger</v>
      </c>
      <c r="C155" s="32">
        <v>3</v>
      </c>
      <c r="D155" s="32" t="s">
        <v>1552</v>
      </c>
      <c r="E155" s="33" t="s">
        <v>1308</v>
      </c>
      <c r="F155" s="33" t="s">
        <v>1629</v>
      </c>
      <c r="G155" s="32">
        <v>1</v>
      </c>
      <c r="H155" s="34">
        <v>201</v>
      </c>
      <c r="I155" s="34">
        <f>Tableau1[[#This Row],[Quantité]]*Tableau1[[#This Row],[Coût unitaire (hors taxes)]]</f>
        <v>201</v>
      </c>
      <c r="J155" s="32">
        <v>20</v>
      </c>
      <c r="K155" s="32"/>
      <c r="L155" s="35"/>
    </row>
    <row r="156" spans="1:12" s="21" customFormat="1" ht="42.75" x14ac:dyDescent="0.25">
      <c r="A156" s="30">
        <f>Tableau2[[#This Row],[Programme]]</f>
        <v>5367</v>
      </c>
      <c r="B156" s="31" t="str">
        <f>Tableau2[[#This Row],[Nom du programme]]</f>
        <v>Mécanique de véhicules de loisir et d'équipement léger</v>
      </c>
      <c r="C156" s="32">
        <v>3</v>
      </c>
      <c r="D156" s="32" t="s">
        <v>1552</v>
      </c>
      <c r="E156" s="33" t="s">
        <v>1308</v>
      </c>
      <c r="F156" s="33" t="s">
        <v>1630</v>
      </c>
      <c r="G156" s="32">
        <v>1</v>
      </c>
      <c r="H156" s="34">
        <v>62</v>
      </c>
      <c r="I156" s="34">
        <f>Tableau1[[#This Row],[Quantité]]*Tableau1[[#This Row],[Coût unitaire (hors taxes)]]</f>
        <v>62</v>
      </c>
      <c r="J156" s="32">
        <v>10</v>
      </c>
      <c r="K156" s="32"/>
      <c r="L156" s="35"/>
    </row>
    <row r="157" spans="1:12" s="21" customFormat="1" ht="42.75" x14ac:dyDescent="0.25">
      <c r="A157" s="30">
        <f>Tableau2[[#This Row],[Programme]]</f>
        <v>5367</v>
      </c>
      <c r="B157" s="31" t="str">
        <f>Tableau2[[#This Row],[Nom du programme]]</f>
        <v>Mécanique de véhicules de loisir et d'équipement léger</v>
      </c>
      <c r="C157" s="32">
        <v>3</v>
      </c>
      <c r="D157" s="32" t="s">
        <v>1552</v>
      </c>
      <c r="E157" s="33" t="s">
        <v>1308</v>
      </c>
      <c r="F157" s="33" t="s">
        <v>1310</v>
      </c>
      <c r="G157" s="32">
        <v>1</v>
      </c>
      <c r="H157" s="34">
        <v>8</v>
      </c>
      <c r="I157" s="34">
        <f>Tableau1[[#This Row],[Quantité]]*Tableau1[[#This Row],[Coût unitaire (hors taxes)]]</f>
        <v>8</v>
      </c>
      <c r="J157" s="32">
        <v>50</v>
      </c>
      <c r="K157" s="32"/>
      <c r="L157" s="35"/>
    </row>
    <row r="158" spans="1:12" s="21" customFormat="1" ht="42.75" x14ac:dyDescent="0.25">
      <c r="A158" s="30">
        <f>Tableau2[[#This Row],[Programme]]</f>
        <v>5367</v>
      </c>
      <c r="B158" s="31" t="str">
        <f>Tableau2[[#This Row],[Nom du programme]]</f>
        <v>Mécanique de véhicules de loisir et d'équipement léger</v>
      </c>
      <c r="C158" s="32">
        <v>3</v>
      </c>
      <c r="D158" s="32" t="s">
        <v>1552</v>
      </c>
      <c r="E158" s="33" t="s">
        <v>1308</v>
      </c>
      <c r="F158" s="33" t="s">
        <v>1309</v>
      </c>
      <c r="G158" s="32">
        <v>1</v>
      </c>
      <c r="H158" s="34">
        <v>11</v>
      </c>
      <c r="I158" s="34">
        <f>Tableau1[[#This Row],[Quantité]]*Tableau1[[#This Row],[Coût unitaire (hors taxes)]]</f>
        <v>11</v>
      </c>
      <c r="J158" s="32">
        <v>50</v>
      </c>
      <c r="K158" s="32"/>
      <c r="L158" s="35"/>
    </row>
    <row r="159" spans="1:12" s="21" customFormat="1" ht="42.75" x14ac:dyDescent="0.25">
      <c r="A159" s="30">
        <f>Tableau2[[#This Row],[Programme]]</f>
        <v>5367</v>
      </c>
      <c r="B159" s="31" t="str">
        <f>Tableau2[[#This Row],[Nom du programme]]</f>
        <v>Mécanique de véhicules de loisir et d'équipement léger</v>
      </c>
      <c r="C159" s="32">
        <v>3</v>
      </c>
      <c r="D159" s="32" t="s">
        <v>1552</v>
      </c>
      <c r="E159" s="33" t="s">
        <v>1308</v>
      </c>
      <c r="F159" s="33" t="s">
        <v>1621</v>
      </c>
      <c r="G159" s="32">
        <v>2</v>
      </c>
      <c r="H159" s="34">
        <v>26.95</v>
      </c>
      <c r="I159" s="34">
        <f>Tableau1[[#This Row],[Quantité]]*Tableau1[[#This Row],[Coût unitaire (hors taxes)]]</f>
        <v>53.9</v>
      </c>
      <c r="J159" s="32">
        <v>100</v>
      </c>
      <c r="K159" s="32"/>
      <c r="L159" s="35"/>
    </row>
    <row r="160" spans="1:12" s="21" customFormat="1" ht="57" x14ac:dyDescent="0.25">
      <c r="A160" s="30">
        <f>Tableau2[[#This Row],[Programme]]</f>
        <v>5367</v>
      </c>
      <c r="B160" s="31" t="str">
        <f>Tableau2[[#This Row],[Nom du programme]]</f>
        <v>Mécanique de véhicules de loisir et d'équipement léger</v>
      </c>
      <c r="C160" s="32">
        <v>3</v>
      </c>
      <c r="D160" s="32" t="s">
        <v>1552</v>
      </c>
      <c r="E160" s="33" t="s">
        <v>1308</v>
      </c>
      <c r="F160" s="33" t="s">
        <v>1313</v>
      </c>
      <c r="G160" s="32">
        <v>1</v>
      </c>
      <c r="H160" s="34">
        <v>9.3800000000000008</v>
      </c>
      <c r="I160" s="34">
        <f>Tableau1[[#This Row],[Quantité]]*Tableau1[[#This Row],[Coût unitaire (hors taxes)]]</f>
        <v>9.3800000000000008</v>
      </c>
      <c r="J160" s="32">
        <v>25</v>
      </c>
      <c r="K160" s="32"/>
      <c r="L160" s="35"/>
    </row>
    <row r="161" spans="1:12" s="21" customFormat="1" ht="57" x14ac:dyDescent="0.25">
      <c r="A161" s="30">
        <f>Tableau2[[#This Row],[Programme]]</f>
        <v>5367</v>
      </c>
      <c r="B161" s="31" t="str">
        <f>Tableau2[[#This Row],[Nom du programme]]</f>
        <v>Mécanique de véhicules de loisir et d'équipement léger</v>
      </c>
      <c r="C161" s="32">
        <v>3</v>
      </c>
      <c r="D161" s="32" t="s">
        <v>1552</v>
      </c>
      <c r="E161" s="33" t="s">
        <v>1308</v>
      </c>
      <c r="F161" s="33" t="s">
        <v>1314</v>
      </c>
      <c r="G161" s="32">
        <v>4</v>
      </c>
      <c r="H161" s="34">
        <v>26.95</v>
      </c>
      <c r="I161" s="34">
        <f>Tableau1[[#This Row],[Quantité]]*Tableau1[[#This Row],[Coût unitaire (hors taxes)]]</f>
        <v>107.8</v>
      </c>
      <c r="J161" s="32">
        <v>100</v>
      </c>
      <c r="K161" s="32"/>
      <c r="L161" s="35"/>
    </row>
    <row r="162" spans="1:12" s="21" customFormat="1" ht="57" x14ac:dyDescent="0.25">
      <c r="A162" s="30">
        <f>Tableau2[[#This Row],[Programme]]</f>
        <v>5367</v>
      </c>
      <c r="B162" s="31" t="str">
        <f>Tableau2[[#This Row],[Nom du programme]]</f>
        <v>Mécanique de véhicules de loisir et d'équipement léger</v>
      </c>
      <c r="C162" s="32">
        <v>3</v>
      </c>
      <c r="D162" s="32" t="s">
        <v>1552</v>
      </c>
      <c r="E162" s="33" t="s">
        <v>1308</v>
      </c>
      <c r="F162" s="33" t="s">
        <v>1622</v>
      </c>
      <c r="G162" s="32">
        <v>1</v>
      </c>
      <c r="H162" s="34">
        <v>22.99</v>
      </c>
      <c r="I162" s="34">
        <f>Tableau1[[#This Row],[Quantité]]*Tableau1[[#This Row],[Coût unitaire (hors taxes)]]</f>
        <v>22.99</v>
      </c>
      <c r="J162" s="32">
        <v>100</v>
      </c>
      <c r="K162" s="32"/>
      <c r="L162" s="35"/>
    </row>
    <row r="163" spans="1:12" s="21" customFormat="1" ht="57" x14ac:dyDescent="0.25">
      <c r="A163" s="30">
        <f>Tableau2[[#This Row],[Programme]]</f>
        <v>5367</v>
      </c>
      <c r="B163" s="31" t="str">
        <f>Tableau2[[#This Row],[Nom du programme]]</f>
        <v>Mécanique de véhicules de loisir et d'équipement léger</v>
      </c>
      <c r="C163" s="32">
        <v>3</v>
      </c>
      <c r="D163" s="32" t="s">
        <v>1552</v>
      </c>
      <c r="E163" s="33" t="s">
        <v>1308</v>
      </c>
      <c r="F163" s="33" t="s">
        <v>1620</v>
      </c>
      <c r="G163" s="32">
        <v>1</v>
      </c>
      <c r="H163" s="34">
        <v>15.4</v>
      </c>
      <c r="I163" s="34">
        <f>Tableau1[[#This Row],[Quantité]]*Tableau1[[#This Row],[Coût unitaire (hors taxes)]]</f>
        <v>15.4</v>
      </c>
      <c r="J163" s="32">
        <v>100</v>
      </c>
      <c r="K163" s="32"/>
      <c r="L163" s="35"/>
    </row>
    <row r="164" spans="1:12" s="21" customFormat="1" ht="42.75" x14ac:dyDescent="0.25">
      <c r="A164" s="30">
        <f>Tableau2[[#This Row],[Programme]]</f>
        <v>5367</v>
      </c>
      <c r="B164" s="31" t="str">
        <f>Tableau2[[#This Row],[Nom du programme]]</f>
        <v>Mécanique de véhicules de loisir et d'équipement léger</v>
      </c>
      <c r="C164" s="32">
        <v>3</v>
      </c>
      <c r="D164" s="32" t="s">
        <v>1552</v>
      </c>
      <c r="E164" s="33" t="s">
        <v>1308</v>
      </c>
      <c r="F164" s="33" t="s">
        <v>1311</v>
      </c>
      <c r="G164" s="32">
        <v>1</v>
      </c>
      <c r="H164" s="34">
        <v>26.95</v>
      </c>
      <c r="I164" s="34">
        <f>Tableau1[[#This Row],[Quantité]]*Tableau1[[#This Row],[Coût unitaire (hors taxes)]]</f>
        <v>26.95</v>
      </c>
      <c r="J164" s="32">
        <v>25</v>
      </c>
      <c r="K164" s="32"/>
      <c r="L164" s="35"/>
    </row>
    <row r="165" spans="1:12" s="21" customFormat="1" ht="42.75" x14ac:dyDescent="0.25">
      <c r="A165" s="30">
        <f>Tableau2[[#This Row],[Programme]]</f>
        <v>5367</v>
      </c>
      <c r="B165" s="31" t="str">
        <f>Tableau2[[#This Row],[Nom du programme]]</f>
        <v>Mécanique de véhicules de loisir et d'équipement léger</v>
      </c>
      <c r="C165" s="32">
        <v>3</v>
      </c>
      <c r="D165" s="32" t="s">
        <v>1552</v>
      </c>
      <c r="E165" s="33" t="s">
        <v>1308</v>
      </c>
      <c r="F165" s="33" t="s">
        <v>1312</v>
      </c>
      <c r="G165" s="32">
        <v>1</v>
      </c>
      <c r="H165" s="34">
        <v>22.99</v>
      </c>
      <c r="I165" s="34">
        <f>Tableau1[[#This Row],[Quantité]]*Tableau1[[#This Row],[Coût unitaire (hors taxes)]]</f>
        <v>22.99</v>
      </c>
      <c r="J165" s="32">
        <v>100</v>
      </c>
      <c r="K165" s="32"/>
      <c r="L165" s="35"/>
    </row>
    <row r="166" spans="1:12" s="21" customFormat="1" ht="57" x14ac:dyDescent="0.25">
      <c r="A166" s="30">
        <f>Tableau2[[#This Row],[Programme]]</f>
        <v>5367</v>
      </c>
      <c r="B166" s="31" t="str">
        <f>Tableau2[[#This Row],[Nom du programme]]</f>
        <v>Mécanique de véhicules de loisir et d'équipement léger</v>
      </c>
      <c r="C166" s="32">
        <v>3</v>
      </c>
      <c r="D166" s="32" t="s">
        <v>1552</v>
      </c>
      <c r="E166" s="33" t="s">
        <v>1315</v>
      </c>
      <c r="F166" s="33" t="s">
        <v>1316</v>
      </c>
      <c r="G166" s="32">
        <v>4</v>
      </c>
      <c r="H166" s="34">
        <v>23</v>
      </c>
      <c r="I166" s="34">
        <f>Tableau1[[#This Row],[Quantité]]*Tableau1[[#This Row],[Coût unitaire (hors taxes)]]</f>
        <v>92</v>
      </c>
      <c r="J166" s="32">
        <v>10</v>
      </c>
      <c r="K166" s="32"/>
      <c r="L166" s="35"/>
    </row>
    <row r="167" spans="1:12" s="21" customFormat="1" ht="42.75" x14ac:dyDescent="0.25">
      <c r="A167" s="30">
        <f>Tableau2[[#This Row],[Programme]]</f>
        <v>5367</v>
      </c>
      <c r="B167" s="31" t="str">
        <f>Tableau2[[#This Row],[Nom du programme]]</f>
        <v>Mécanique de véhicules de loisir et d'équipement léger</v>
      </c>
      <c r="C167" s="32">
        <v>3</v>
      </c>
      <c r="D167" s="32" t="s">
        <v>1552</v>
      </c>
      <c r="E167" s="33" t="s">
        <v>1317</v>
      </c>
      <c r="F167" s="33" t="s">
        <v>1321</v>
      </c>
      <c r="G167" s="32">
        <v>1</v>
      </c>
      <c r="H167" s="34">
        <v>450</v>
      </c>
      <c r="I167" s="34">
        <f>Tableau1[[#This Row],[Quantité]]*Tableau1[[#This Row],[Coût unitaire (hors taxes)]]</f>
        <v>450</v>
      </c>
      <c r="J167" s="32">
        <v>30</v>
      </c>
      <c r="K167" s="32"/>
      <c r="L167" s="35"/>
    </row>
    <row r="168" spans="1:12" s="21" customFormat="1" ht="42.75" x14ac:dyDescent="0.25">
      <c r="A168" s="30">
        <f>Tableau2[[#This Row],[Programme]]</f>
        <v>5367</v>
      </c>
      <c r="B168" s="31" t="str">
        <f>Tableau2[[#This Row],[Nom du programme]]</f>
        <v>Mécanique de véhicules de loisir et d'équipement léger</v>
      </c>
      <c r="C168" s="32">
        <v>3</v>
      </c>
      <c r="D168" s="32" t="s">
        <v>1552</v>
      </c>
      <c r="E168" s="33" t="s">
        <v>1317</v>
      </c>
      <c r="F168" s="33" t="s">
        <v>1318</v>
      </c>
      <c r="G168" s="32">
        <v>1</v>
      </c>
      <c r="H168" s="34">
        <v>633</v>
      </c>
      <c r="I168" s="34">
        <f>Tableau1[[#This Row],[Quantité]]*Tableau1[[#This Row],[Coût unitaire (hors taxes)]]</f>
        <v>633</v>
      </c>
      <c r="J168" s="32">
        <v>20</v>
      </c>
      <c r="K168" s="32"/>
      <c r="L168" s="35"/>
    </row>
    <row r="169" spans="1:12" s="21" customFormat="1" ht="42.75" x14ac:dyDescent="0.25">
      <c r="A169" s="30">
        <f>Tableau2[[#This Row],[Programme]]</f>
        <v>5367</v>
      </c>
      <c r="B169" s="31" t="str">
        <f>Tableau2[[#This Row],[Nom du programme]]</f>
        <v>Mécanique de véhicules de loisir et d'équipement léger</v>
      </c>
      <c r="C169" s="32">
        <v>3</v>
      </c>
      <c r="D169" s="32" t="s">
        <v>1552</v>
      </c>
      <c r="E169" s="33" t="s">
        <v>1317</v>
      </c>
      <c r="F169" s="33" t="s">
        <v>1320</v>
      </c>
      <c r="G169" s="32">
        <v>1</v>
      </c>
      <c r="H169" s="34">
        <v>340</v>
      </c>
      <c r="I169" s="34">
        <f>Tableau1[[#This Row],[Quantité]]*Tableau1[[#This Row],[Coût unitaire (hors taxes)]]</f>
        <v>340</v>
      </c>
      <c r="J169" s="32">
        <v>20</v>
      </c>
      <c r="K169" s="32"/>
      <c r="L169" s="35"/>
    </row>
    <row r="170" spans="1:12" s="21" customFormat="1" ht="42.75" x14ac:dyDescent="0.25">
      <c r="A170" s="30">
        <f>Tableau2[[#This Row],[Programme]]</f>
        <v>5367</v>
      </c>
      <c r="B170" s="31" t="str">
        <f>Tableau2[[#This Row],[Nom du programme]]</f>
        <v>Mécanique de véhicules de loisir et d'équipement léger</v>
      </c>
      <c r="C170" s="32">
        <v>3</v>
      </c>
      <c r="D170" s="32" t="s">
        <v>1552</v>
      </c>
      <c r="E170" s="33" t="s">
        <v>1317</v>
      </c>
      <c r="F170" s="33" t="s">
        <v>1319</v>
      </c>
      <c r="G170" s="32">
        <v>1</v>
      </c>
      <c r="H170" s="34">
        <v>370</v>
      </c>
      <c r="I170" s="34">
        <f>Tableau1[[#This Row],[Quantité]]*Tableau1[[#This Row],[Coût unitaire (hors taxes)]]</f>
        <v>370</v>
      </c>
      <c r="J170" s="32">
        <v>30</v>
      </c>
      <c r="K170" s="32"/>
      <c r="L170" s="35"/>
    </row>
    <row r="171" spans="1:12" s="21" customFormat="1" ht="71.25" x14ac:dyDescent="0.25">
      <c r="A171" s="30">
        <f>Tableau2[[#This Row],[Programme]]</f>
        <v>5367</v>
      </c>
      <c r="B171" s="31" t="str">
        <f>Tableau2[[#This Row],[Nom du programme]]</f>
        <v>Mécanique de véhicules de loisir et d'équipement léger</v>
      </c>
      <c r="C171" s="32">
        <v>3</v>
      </c>
      <c r="D171" s="32" t="s">
        <v>1552</v>
      </c>
      <c r="E171" s="33" t="s">
        <v>1317</v>
      </c>
      <c r="F171" s="33" t="s">
        <v>1322</v>
      </c>
      <c r="G171" s="32">
        <v>1</v>
      </c>
      <c r="H171" s="34">
        <v>574</v>
      </c>
      <c r="I171" s="34">
        <f>Tableau1[[#This Row],[Quantité]]*Tableau1[[#This Row],[Coût unitaire (hors taxes)]]</f>
        <v>574</v>
      </c>
      <c r="J171" s="32">
        <v>30</v>
      </c>
      <c r="K171" s="32"/>
      <c r="L171" s="35"/>
    </row>
    <row r="172" spans="1:12" s="21" customFormat="1" ht="57" x14ac:dyDescent="0.25">
      <c r="A172" s="30">
        <f>Tableau2[[#This Row],[Programme]]</f>
        <v>5367</v>
      </c>
      <c r="B172" s="31" t="str">
        <f>Tableau2[[#This Row],[Nom du programme]]</f>
        <v>Mécanique de véhicules de loisir et d'équipement léger</v>
      </c>
      <c r="C172" s="32">
        <v>3</v>
      </c>
      <c r="D172" s="32" t="s">
        <v>1552</v>
      </c>
      <c r="E172" s="33" t="s">
        <v>1323</v>
      </c>
      <c r="F172" s="33" t="s">
        <v>1325</v>
      </c>
      <c r="G172" s="32">
        <v>1</v>
      </c>
      <c r="H172" s="34">
        <v>795</v>
      </c>
      <c r="I172" s="34">
        <f>Tableau1[[#This Row],[Quantité]]*Tableau1[[#This Row],[Coût unitaire (hors taxes)]]</f>
        <v>795</v>
      </c>
      <c r="J172" s="32">
        <v>30</v>
      </c>
      <c r="K172" s="32"/>
      <c r="L172" s="35"/>
    </row>
    <row r="173" spans="1:12" s="21" customFormat="1" ht="57" x14ac:dyDescent="0.25">
      <c r="A173" s="30">
        <f>Tableau2[[#This Row],[Programme]]</f>
        <v>5367</v>
      </c>
      <c r="B173" s="31" t="str">
        <f>Tableau2[[#This Row],[Nom du programme]]</f>
        <v>Mécanique de véhicules de loisir et d'équipement léger</v>
      </c>
      <c r="C173" s="32">
        <v>3</v>
      </c>
      <c r="D173" s="32" t="s">
        <v>1552</v>
      </c>
      <c r="E173" s="33" t="s">
        <v>1323</v>
      </c>
      <c r="F173" s="33" t="s">
        <v>1326</v>
      </c>
      <c r="G173" s="32">
        <v>1</v>
      </c>
      <c r="H173" s="34">
        <v>789</v>
      </c>
      <c r="I173" s="34">
        <f>Tableau1[[#This Row],[Quantité]]*Tableau1[[#This Row],[Coût unitaire (hors taxes)]]</f>
        <v>789</v>
      </c>
      <c r="J173" s="32">
        <v>20</v>
      </c>
      <c r="K173" s="32"/>
      <c r="L173" s="35"/>
    </row>
    <row r="174" spans="1:12" s="21" customFormat="1" ht="71.25" x14ac:dyDescent="0.25">
      <c r="A174" s="30">
        <f>Tableau2[[#This Row],[Programme]]</f>
        <v>5367</v>
      </c>
      <c r="B174" s="31" t="str">
        <f>Tableau2[[#This Row],[Nom du programme]]</f>
        <v>Mécanique de véhicules de loisir et d'équipement léger</v>
      </c>
      <c r="C174" s="32">
        <v>3</v>
      </c>
      <c r="D174" s="32" t="s">
        <v>1552</v>
      </c>
      <c r="E174" s="33" t="s">
        <v>1323</v>
      </c>
      <c r="F174" s="33" t="s">
        <v>1324</v>
      </c>
      <c r="G174" s="32">
        <v>1</v>
      </c>
      <c r="H174" s="34">
        <v>561</v>
      </c>
      <c r="I174" s="34">
        <f>Tableau1[[#This Row],[Quantité]]*Tableau1[[#This Row],[Coût unitaire (hors taxes)]]</f>
        <v>561</v>
      </c>
      <c r="J174" s="32">
        <v>30</v>
      </c>
      <c r="K174" s="32"/>
      <c r="L174" s="35"/>
    </row>
    <row r="175" spans="1:12" s="21" customFormat="1" ht="57" x14ac:dyDescent="0.25">
      <c r="A175" s="30">
        <f>Tableau2[[#This Row],[Programme]]</f>
        <v>5367</v>
      </c>
      <c r="B175" s="31" t="str">
        <f>Tableau2[[#This Row],[Nom du programme]]</f>
        <v>Mécanique de véhicules de loisir et d'équipement léger</v>
      </c>
      <c r="C175" s="32">
        <v>3</v>
      </c>
      <c r="D175" s="32" t="s">
        <v>1552</v>
      </c>
      <c r="E175" s="33" t="s">
        <v>1323</v>
      </c>
      <c r="F175" s="33" t="s">
        <v>1327</v>
      </c>
      <c r="G175" s="32">
        <v>1</v>
      </c>
      <c r="H175" s="34">
        <v>1307</v>
      </c>
      <c r="I175" s="34">
        <f>Tableau1[[#This Row],[Quantité]]*Tableau1[[#This Row],[Coût unitaire (hors taxes)]]</f>
        <v>1307</v>
      </c>
      <c r="J175" s="32">
        <v>30</v>
      </c>
      <c r="K175" s="32"/>
      <c r="L175" s="35"/>
    </row>
    <row r="176" spans="1:12" s="21" customFormat="1" ht="57" x14ac:dyDescent="0.25">
      <c r="A176" s="30">
        <f>Tableau2[[#This Row],[Programme]]</f>
        <v>5367</v>
      </c>
      <c r="B176" s="31" t="str">
        <f>Tableau2[[#This Row],[Nom du programme]]</f>
        <v>Mécanique de véhicules de loisir et d'équipement léger</v>
      </c>
      <c r="C176" s="32">
        <v>3</v>
      </c>
      <c r="D176" s="32" t="s">
        <v>1552</v>
      </c>
      <c r="E176" s="33" t="s">
        <v>1323</v>
      </c>
      <c r="F176" s="33" t="s">
        <v>1328</v>
      </c>
      <c r="G176" s="32">
        <v>1</v>
      </c>
      <c r="H176" s="34">
        <v>479</v>
      </c>
      <c r="I176" s="34">
        <f>Tableau1[[#This Row],[Quantité]]*Tableau1[[#This Row],[Coût unitaire (hors taxes)]]</f>
        <v>479</v>
      </c>
      <c r="J176" s="32">
        <v>20</v>
      </c>
      <c r="K176" s="32"/>
      <c r="L176" s="35"/>
    </row>
    <row r="177" spans="1:12" s="21" customFormat="1" ht="42.75" x14ac:dyDescent="0.25">
      <c r="A177" s="30">
        <f>Tableau2[[#This Row],[Programme]]</f>
        <v>5367</v>
      </c>
      <c r="B177" s="31" t="str">
        <f>Tableau2[[#This Row],[Nom du programme]]</f>
        <v>Mécanique de véhicules de loisir et d'équipement léger</v>
      </c>
      <c r="C177" s="32">
        <v>3</v>
      </c>
      <c r="D177" s="32" t="s">
        <v>1552</v>
      </c>
      <c r="E177" s="33" t="s">
        <v>1632</v>
      </c>
      <c r="F177" s="33" t="s">
        <v>1631</v>
      </c>
      <c r="G177" s="32">
        <v>12</v>
      </c>
      <c r="H177" s="34">
        <v>15</v>
      </c>
      <c r="I177" s="34">
        <f>Tableau1[[#This Row],[Quantité]]*Tableau1[[#This Row],[Coût unitaire (hors taxes)]]</f>
        <v>180</v>
      </c>
      <c r="J177" s="32">
        <v>20</v>
      </c>
      <c r="K177" s="32"/>
      <c r="L177" s="35"/>
    </row>
    <row r="178" spans="1:12" s="21" customFormat="1" ht="42.75" x14ac:dyDescent="0.25">
      <c r="A178" s="30">
        <f>Tableau2[[#This Row],[Programme]]</f>
        <v>5367</v>
      </c>
      <c r="B178" s="31" t="str">
        <f>Tableau2[[#This Row],[Nom du programme]]</f>
        <v>Mécanique de véhicules de loisir et d'équipement léger</v>
      </c>
      <c r="C178" s="32">
        <v>3</v>
      </c>
      <c r="D178" s="32" t="s">
        <v>1552</v>
      </c>
      <c r="E178" s="33" t="s">
        <v>1632</v>
      </c>
      <c r="F178" s="33" t="s">
        <v>1633</v>
      </c>
      <c r="G178" s="32">
        <v>12</v>
      </c>
      <c r="H178" s="34">
        <v>17.14</v>
      </c>
      <c r="I178" s="34">
        <f>Tableau1[[#This Row],[Quantité]]*Tableau1[[#This Row],[Coût unitaire (hors taxes)]]</f>
        <v>205.68</v>
      </c>
      <c r="J178" s="32">
        <v>25</v>
      </c>
      <c r="K178" s="32"/>
      <c r="L178" s="35"/>
    </row>
    <row r="179" spans="1:12" s="21" customFormat="1" ht="42.75" x14ac:dyDescent="0.25">
      <c r="A179" s="30">
        <f>Tableau2[[#This Row],[Programme]]</f>
        <v>5367</v>
      </c>
      <c r="B179" s="31" t="str">
        <f>Tableau2[[#This Row],[Nom du programme]]</f>
        <v>Mécanique de véhicules de loisir et d'équipement léger</v>
      </c>
      <c r="C179" s="32">
        <v>3</v>
      </c>
      <c r="D179" s="32" t="s">
        <v>1552</v>
      </c>
      <c r="E179" s="33" t="s">
        <v>1632</v>
      </c>
      <c r="F179" s="33" t="s">
        <v>1634</v>
      </c>
      <c r="G179" s="32">
        <v>12</v>
      </c>
      <c r="H179" s="34">
        <v>17.38</v>
      </c>
      <c r="I179" s="34">
        <f>Tableau1[[#This Row],[Quantité]]*Tableau1[[#This Row],[Coût unitaire (hors taxes)]]</f>
        <v>208.56</v>
      </c>
      <c r="J179" s="32">
        <v>25</v>
      </c>
      <c r="K179" s="32"/>
      <c r="L179" s="35"/>
    </row>
    <row r="180" spans="1:12" s="21" customFormat="1" ht="42.75" x14ac:dyDescent="0.25">
      <c r="A180" s="30">
        <f>Tableau2[[#This Row],[Programme]]</f>
        <v>5367</v>
      </c>
      <c r="B180" s="31" t="str">
        <f>Tableau2[[#This Row],[Nom du programme]]</f>
        <v>Mécanique de véhicules de loisir et d'équipement léger</v>
      </c>
      <c r="C180" s="32">
        <v>3</v>
      </c>
      <c r="D180" s="32" t="s">
        <v>1552</v>
      </c>
      <c r="E180" s="33" t="s">
        <v>1329</v>
      </c>
      <c r="F180" s="33" t="s">
        <v>1330</v>
      </c>
      <c r="G180" s="32">
        <v>1</v>
      </c>
      <c r="H180" s="34">
        <v>37</v>
      </c>
      <c r="I180" s="34">
        <f>Tableau1[[#This Row],[Quantité]]*Tableau1[[#This Row],[Coût unitaire (hors taxes)]]</f>
        <v>37</v>
      </c>
      <c r="J180" s="32">
        <v>100</v>
      </c>
      <c r="K180" s="32"/>
      <c r="L180" s="35"/>
    </row>
    <row r="181" spans="1:12" s="21" customFormat="1" ht="42.75" x14ac:dyDescent="0.25">
      <c r="A181" s="30">
        <f>Tableau2[[#This Row],[Programme]]</f>
        <v>5367</v>
      </c>
      <c r="B181" s="31" t="str">
        <f>Tableau2[[#This Row],[Nom du programme]]</f>
        <v>Mécanique de véhicules de loisir et d'équipement léger</v>
      </c>
      <c r="C181" s="32">
        <v>3</v>
      </c>
      <c r="D181" s="32" t="s">
        <v>1552</v>
      </c>
      <c r="E181" s="33" t="s">
        <v>1329</v>
      </c>
      <c r="F181" s="33" t="s">
        <v>1331</v>
      </c>
      <c r="G181" s="32">
        <v>6</v>
      </c>
      <c r="H181" s="34">
        <v>10.76</v>
      </c>
      <c r="I181" s="34">
        <f>Tableau1[[#This Row],[Quantité]]*Tableau1[[#This Row],[Coût unitaire (hors taxes)]]</f>
        <v>64.56</v>
      </c>
      <c r="J181" s="32">
        <v>100</v>
      </c>
      <c r="K181" s="32"/>
      <c r="L181" s="35"/>
    </row>
    <row r="182" spans="1:12" s="21" customFormat="1" ht="42.75" x14ac:dyDescent="0.25">
      <c r="A182" s="30">
        <f>Tableau2[[#This Row],[Programme]]</f>
        <v>5367</v>
      </c>
      <c r="B182" s="31" t="str">
        <f>Tableau2[[#This Row],[Nom du programme]]</f>
        <v>Mécanique de véhicules de loisir et d'équipement léger</v>
      </c>
      <c r="C182" s="32">
        <v>3</v>
      </c>
      <c r="D182" s="32" t="s">
        <v>1552</v>
      </c>
      <c r="E182" s="33" t="s">
        <v>1329</v>
      </c>
      <c r="F182" s="33" t="s">
        <v>1332</v>
      </c>
      <c r="G182" s="32">
        <v>2</v>
      </c>
      <c r="H182" s="34">
        <v>14</v>
      </c>
      <c r="I182" s="34">
        <f>Tableau1[[#This Row],[Quantité]]*Tableau1[[#This Row],[Coût unitaire (hors taxes)]]</f>
        <v>28</v>
      </c>
      <c r="J182" s="32">
        <v>100</v>
      </c>
      <c r="K182" s="32"/>
      <c r="L182" s="35"/>
    </row>
    <row r="183" spans="1:12" s="21" customFormat="1" ht="42.75" x14ac:dyDescent="0.25">
      <c r="A183" s="30">
        <f>Tableau2[[#This Row],[Programme]]</f>
        <v>5367</v>
      </c>
      <c r="B183" s="31" t="str">
        <f>Tableau2[[#This Row],[Nom du programme]]</f>
        <v>Mécanique de véhicules de loisir et d'équipement léger</v>
      </c>
      <c r="C183" s="32">
        <v>3</v>
      </c>
      <c r="D183" s="32" t="s">
        <v>1552</v>
      </c>
      <c r="E183" s="33" t="s">
        <v>1333</v>
      </c>
      <c r="F183" s="33" t="s">
        <v>1334</v>
      </c>
      <c r="G183" s="32">
        <v>2</v>
      </c>
      <c r="H183" s="34">
        <v>28</v>
      </c>
      <c r="I183" s="34">
        <f>Tableau1[[#This Row],[Quantité]]*Tableau1[[#This Row],[Coût unitaire (hors taxes)]]</f>
        <v>56</v>
      </c>
      <c r="J183" s="32">
        <v>100</v>
      </c>
      <c r="K183" s="32"/>
      <c r="L183" s="35"/>
    </row>
    <row r="184" spans="1:12" s="21" customFormat="1" ht="42.75" x14ac:dyDescent="0.25">
      <c r="A184" s="30">
        <f>Tableau2[[#This Row],[Programme]]</f>
        <v>5367</v>
      </c>
      <c r="B184" s="31" t="str">
        <f>Tableau2[[#This Row],[Nom du programme]]</f>
        <v>Mécanique de véhicules de loisir et d'équipement léger</v>
      </c>
      <c r="C184" s="32">
        <v>3</v>
      </c>
      <c r="D184" s="32" t="s">
        <v>1552</v>
      </c>
      <c r="E184" s="33" t="s">
        <v>1335</v>
      </c>
      <c r="F184" s="33" t="s">
        <v>1635</v>
      </c>
      <c r="G184" s="32">
        <v>2</v>
      </c>
      <c r="H184" s="34">
        <v>33</v>
      </c>
      <c r="I184" s="34">
        <f>Tableau1[[#This Row],[Quantité]]*Tableau1[[#This Row],[Coût unitaire (hors taxes)]]</f>
        <v>66</v>
      </c>
      <c r="J184" s="32">
        <v>50</v>
      </c>
      <c r="K184" s="32"/>
      <c r="L184" s="35"/>
    </row>
    <row r="185" spans="1:12" s="21" customFormat="1" ht="71.25" x14ac:dyDescent="0.25">
      <c r="A185" s="30">
        <f>Tableau2[[#This Row],[Programme]]</f>
        <v>5367</v>
      </c>
      <c r="B185" s="31" t="str">
        <f>Tableau2[[#This Row],[Nom du programme]]</f>
        <v>Mécanique de véhicules de loisir et d'équipement léger</v>
      </c>
      <c r="C185" s="32">
        <v>3</v>
      </c>
      <c r="D185" s="32" t="s">
        <v>1552</v>
      </c>
      <c r="E185" s="33" t="s">
        <v>1335</v>
      </c>
      <c r="F185" s="33" t="s">
        <v>1337</v>
      </c>
      <c r="G185" s="32">
        <v>1</v>
      </c>
      <c r="H185" s="34">
        <v>250</v>
      </c>
      <c r="I185" s="34">
        <f>Tableau1[[#This Row],[Quantité]]*Tableau1[[#This Row],[Coût unitaire (hors taxes)]]</f>
        <v>250</v>
      </c>
      <c r="J185" s="32">
        <v>30</v>
      </c>
      <c r="K185" s="32"/>
      <c r="L185" s="35"/>
    </row>
    <row r="186" spans="1:12" s="21" customFormat="1" ht="57" x14ac:dyDescent="0.25">
      <c r="A186" s="30">
        <f>Tableau2[[#This Row],[Programme]]</f>
        <v>5367</v>
      </c>
      <c r="B186" s="31" t="str">
        <f>Tableau2[[#This Row],[Nom du programme]]</f>
        <v>Mécanique de véhicules de loisir et d'équipement léger</v>
      </c>
      <c r="C186" s="32">
        <v>3</v>
      </c>
      <c r="D186" s="32" t="s">
        <v>1552</v>
      </c>
      <c r="E186" s="33" t="s">
        <v>1335</v>
      </c>
      <c r="F186" s="33" t="s">
        <v>1336</v>
      </c>
      <c r="G186" s="32">
        <v>1</v>
      </c>
      <c r="H186" s="34">
        <v>182</v>
      </c>
      <c r="I186" s="34">
        <f>Tableau1[[#This Row],[Quantité]]*Tableau1[[#This Row],[Coût unitaire (hors taxes)]]</f>
        <v>182</v>
      </c>
      <c r="J186" s="32">
        <v>30</v>
      </c>
      <c r="K186" s="32"/>
      <c r="L186" s="35"/>
    </row>
    <row r="187" spans="1:12" s="21" customFormat="1" ht="42.75" x14ac:dyDescent="0.25">
      <c r="A187" s="30">
        <f>Tableau2[[#This Row],[Programme]]</f>
        <v>5367</v>
      </c>
      <c r="B187" s="31" t="str">
        <f>Tableau2[[#This Row],[Nom du programme]]</f>
        <v>Mécanique de véhicules de loisir et d'équipement léger</v>
      </c>
      <c r="C187" s="32">
        <v>3</v>
      </c>
      <c r="D187" s="32" t="s">
        <v>1552</v>
      </c>
      <c r="E187" s="33" t="s">
        <v>1335</v>
      </c>
      <c r="F187" s="33" t="s">
        <v>1338</v>
      </c>
      <c r="G187" s="32">
        <v>1</v>
      </c>
      <c r="H187" s="34">
        <v>183</v>
      </c>
      <c r="I187" s="34">
        <f>Tableau1[[#This Row],[Quantité]]*Tableau1[[#This Row],[Coût unitaire (hors taxes)]]</f>
        <v>183</v>
      </c>
      <c r="J187" s="32">
        <v>30</v>
      </c>
      <c r="K187" s="32"/>
      <c r="L187" s="35"/>
    </row>
    <row r="188" spans="1:12" s="21" customFormat="1" ht="42.75" x14ac:dyDescent="0.25">
      <c r="A188" s="30">
        <f>Tableau2[[#This Row],[Programme]]</f>
        <v>5367</v>
      </c>
      <c r="B188" s="31" t="str">
        <f>Tableau2[[#This Row],[Nom du programme]]</f>
        <v>Mécanique de véhicules de loisir et d'équipement léger</v>
      </c>
      <c r="C188" s="32">
        <v>3</v>
      </c>
      <c r="D188" s="32" t="s">
        <v>1552</v>
      </c>
      <c r="E188" s="33" t="s">
        <v>1335</v>
      </c>
      <c r="F188" s="33" t="s">
        <v>1339</v>
      </c>
      <c r="G188" s="32">
        <v>2</v>
      </c>
      <c r="H188" s="34">
        <v>165</v>
      </c>
      <c r="I188" s="34">
        <f>Tableau1[[#This Row],[Quantité]]*Tableau1[[#This Row],[Coût unitaire (hors taxes)]]</f>
        <v>330</v>
      </c>
      <c r="J188" s="32">
        <v>40</v>
      </c>
      <c r="K188" s="32"/>
      <c r="L188" s="35"/>
    </row>
    <row r="189" spans="1:12" s="21" customFormat="1" ht="57" x14ac:dyDescent="0.25">
      <c r="A189" s="30">
        <f>Tableau2[[#This Row],[Programme]]</f>
        <v>5367</v>
      </c>
      <c r="B189" s="31" t="str">
        <f>Tableau2[[#This Row],[Nom du programme]]</f>
        <v>Mécanique de véhicules de loisir et d'équipement léger</v>
      </c>
      <c r="C189" s="32">
        <v>3</v>
      </c>
      <c r="D189" s="32" t="s">
        <v>1552</v>
      </c>
      <c r="E189" s="33" t="s">
        <v>1335</v>
      </c>
      <c r="F189" s="33" t="s">
        <v>1340</v>
      </c>
      <c r="G189" s="32">
        <v>2</v>
      </c>
      <c r="H189" s="34">
        <v>159</v>
      </c>
      <c r="I189" s="34">
        <f>Tableau1[[#This Row],[Quantité]]*Tableau1[[#This Row],[Coût unitaire (hors taxes)]]</f>
        <v>318</v>
      </c>
      <c r="J189" s="32">
        <v>40</v>
      </c>
      <c r="K189" s="32"/>
      <c r="L189" s="35"/>
    </row>
    <row r="190" spans="1:12" s="21" customFormat="1" ht="42.75" x14ac:dyDescent="0.25">
      <c r="A190" s="30">
        <f>Tableau2[[#This Row],[Programme]]</f>
        <v>5367</v>
      </c>
      <c r="B190" s="31" t="str">
        <f>Tableau2[[#This Row],[Nom du programme]]</f>
        <v>Mécanique de véhicules de loisir et d'équipement léger</v>
      </c>
      <c r="C190" s="32">
        <v>3</v>
      </c>
      <c r="D190" s="32" t="s">
        <v>1552</v>
      </c>
      <c r="E190" s="33" t="s">
        <v>1335</v>
      </c>
      <c r="F190" s="33" t="s">
        <v>1342</v>
      </c>
      <c r="G190" s="32">
        <v>1</v>
      </c>
      <c r="H190" s="34">
        <v>60</v>
      </c>
      <c r="I190" s="34">
        <f>Tableau1[[#This Row],[Quantité]]*Tableau1[[#This Row],[Coût unitaire (hors taxes)]]</f>
        <v>60</v>
      </c>
      <c r="J190" s="32">
        <v>40</v>
      </c>
      <c r="K190" s="32"/>
      <c r="L190" s="35"/>
    </row>
    <row r="191" spans="1:12" s="21" customFormat="1" ht="42.75" x14ac:dyDescent="0.25">
      <c r="A191" s="30">
        <f>Tableau2[[#This Row],[Programme]]</f>
        <v>5367</v>
      </c>
      <c r="B191" s="31" t="str">
        <f>Tableau2[[#This Row],[Nom du programme]]</f>
        <v>Mécanique de véhicules de loisir et d'équipement léger</v>
      </c>
      <c r="C191" s="32">
        <v>3</v>
      </c>
      <c r="D191" s="32" t="s">
        <v>1552</v>
      </c>
      <c r="E191" s="33" t="s">
        <v>1335</v>
      </c>
      <c r="F191" s="33" t="s">
        <v>1341</v>
      </c>
      <c r="G191" s="32">
        <v>1</v>
      </c>
      <c r="H191" s="34">
        <v>135</v>
      </c>
      <c r="I191" s="34">
        <f>Tableau1[[#This Row],[Quantité]]*Tableau1[[#This Row],[Coût unitaire (hors taxes)]]</f>
        <v>135</v>
      </c>
      <c r="J191" s="32">
        <v>40</v>
      </c>
      <c r="K191" s="32"/>
      <c r="L191" s="35"/>
    </row>
    <row r="192" spans="1:12" s="21" customFormat="1" ht="42.75" x14ac:dyDescent="0.25">
      <c r="A192" s="30">
        <f>Tableau2[[#This Row],[Programme]]</f>
        <v>5367</v>
      </c>
      <c r="B192" s="31" t="str">
        <f>Tableau2[[#This Row],[Nom du programme]]</f>
        <v>Mécanique de véhicules de loisir et d'équipement léger</v>
      </c>
      <c r="C192" s="32">
        <v>3</v>
      </c>
      <c r="D192" s="32" t="s">
        <v>1552</v>
      </c>
      <c r="E192" s="33" t="s">
        <v>1335</v>
      </c>
      <c r="F192" s="33" t="s">
        <v>1343</v>
      </c>
      <c r="G192" s="32">
        <v>1</v>
      </c>
      <c r="H192" s="34">
        <v>300</v>
      </c>
      <c r="I192" s="34">
        <f>Tableau1[[#This Row],[Quantité]]*Tableau1[[#This Row],[Coût unitaire (hors taxes)]]</f>
        <v>300</v>
      </c>
      <c r="J192" s="32">
        <v>10</v>
      </c>
      <c r="K192" s="32"/>
      <c r="L192" s="35"/>
    </row>
    <row r="193" spans="1:12" s="21" customFormat="1" ht="42.75" x14ac:dyDescent="0.25">
      <c r="A193" s="30">
        <f>Tableau2[[#This Row],[Programme]]</f>
        <v>5367</v>
      </c>
      <c r="B193" s="31" t="str">
        <f>Tableau2[[#This Row],[Nom du programme]]</f>
        <v>Mécanique de véhicules de loisir et d'équipement léger</v>
      </c>
      <c r="C193" s="32">
        <v>3</v>
      </c>
      <c r="D193" s="32" t="s">
        <v>1552</v>
      </c>
      <c r="E193" s="33" t="s">
        <v>1602</v>
      </c>
      <c r="F193" s="33" t="s">
        <v>1603</v>
      </c>
      <c r="G193" s="32">
        <v>1</v>
      </c>
      <c r="H193" s="34">
        <v>400</v>
      </c>
      <c r="I193" s="34">
        <f>Tableau1[[#This Row],[Quantité]]*Tableau1[[#This Row],[Coût unitaire (hors taxes)]]</f>
        <v>400</v>
      </c>
      <c r="J193" s="32">
        <v>100</v>
      </c>
      <c r="K193" s="32"/>
      <c r="L193" s="35"/>
    </row>
    <row r="194" spans="1:12" s="21" customFormat="1" ht="42.75" x14ac:dyDescent="0.25">
      <c r="A194" s="30">
        <f>Tableau2[[#This Row],[Programme]]</f>
        <v>5367</v>
      </c>
      <c r="B194" s="31" t="str">
        <f>Tableau2[[#This Row],[Nom du programme]]</f>
        <v>Mécanique de véhicules de loisir et d'équipement léger</v>
      </c>
      <c r="C194" s="32">
        <v>3</v>
      </c>
      <c r="D194" s="32" t="s">
        <v>1552</v>
      </c>
      <c r="E194" s="33" t="s">
        <v>1686</v>
      </c>
      <c r="F194" s="33" t="s">
        <v>1485</v>
      </c>
      <c r="G194" s="32">
        <v>1</v>
      </c>
      <c r="H194" s="34">
        <v>1500</v>
      </c>
      <c r="I194" s="34">
        <f>Tableau1[[#This Row],[Quantité]]*Tableau1[[#This Row],[Coût unitaire (hors taxes)]]</f>
        <v>1500</v>
      </c>
      <c r="J194" s="32">
        <v>100</v>
      </c>
      <c r="K194" s="32"/>
      <c r="L194" s="35"/>
    </row>
    <row r="195" spans="1:12" s="21" customFormat="1" ht="42.75" x14ac:dyDescent="0.25">
      <c r="A195" s="30">
        <f>Tableau2[[#This Row],[Programme]]</f>
        <v>5367</v>
      </c>
      <c r="B195" s="31" t="str">
        <f>Tableau2[[#This Row],[Nom du programme]]</f>
        <v>Mécanique de véhicules de loisir et d'équipement léger</v>
      </c>
      <c r="C195" s="32">
        <v>3</v>
      </c>
      <c r="D195" s="32" t="s">
        <v>1552</v>
      </c>
      <c r="E195" s="33" t="s">
        <v>1686</v>
      </c>
      <c r="F195" s="33" t="s">
        <v>1486</v>
      </c>
      <c r="G195" s="32">
        <v>2</v>
      </c>
      <c r="H195" s="34">
        <v>40</v>
      </c>
      <c r="I195" s="34">
        <f>Tableau1[[#This Row],[Quantité]]*Tableau1[[#This Row],[Coût unitaire (hors taxes)]]</f>
        <v>80</v>
      </c>
      <c r="J195" s="32">
        <v>10</v>
      </c>
      <c r="K195" s="32"/>
      <c r="L195" s="35"/>
    </row>
    <row r="196" spans="1:12" s="21" customFormat="1" ht="42.75" x14ac:dyDescent="0.25">
      <c r="A196" s="30">
        <f>Tableau2[[#This Row],[Programme]]</f>
        <v>5367</v>
      </c>
      <c r="B196" s="31" t="str">
        <f>Tableau2[[#This Row],[Nom du programme]]</f>
        <v>Mécanique de véhicules de loisir et d'équipement léger</v>
      </c>
      <c r="C196" s="32">
        <v>3</v>
      </c>
      <c r="D196" s="32" t="s">
        <v>1552</v>
      </c>
      <c r="E196" s="33" t="s">
        <v>1687</v>
      </c>
      <c r="F196" s="33" t="s">
        <v>1487</v>
      </c>
      <c r="G196" s="32">
        <v>2</v>
      </c>
      <c r="H196" s="34">
        <v>11</v>
      </c>
      <c r="I196" s="34">
        <f>Tableau1[[#This Row],[Quantité]]*Tableau1[[#This Row],[Coût unitaire (hors taxes)]]</f>
        <v>22</v>
      </c>
      <c r="J196" s="32">
        <v>10</v>
      </c>
      <c r="K196" s="32"/>
      <c r="L196" s="35"/>
    </row>
    <row r="197" spans="1:12" s="21" customFormat="1" ht="42.75" x14ac:dyDescent="0.25">
      <c r="A197" s="30">
        <f>Tableau2[[#This Row],[Programme]]</f>
        <v>5367</v>
      </c>
      <c r="B197" s="31" t="str">
        <f>Tableau2[[#This Row],[Nom du programme]]</f>
        <v>Mécanique de véhicules de loisir et d'équipement léger</v>
      </c>
      <c r="C197" s="32">
        <v>3</v>
      </c>
      <c r="D197" s="32" t="s">
        <v>1552</v>
      </c>
      <c r="E197" s="33" t="s">
        <v>1344</v>
      </c>
      <c r="F197" s="33" t="s">
        <v>1345</v>
      </c>
      <c r="G197" s="32">
        <v>1</v>
      </c>
      <c r="H197" s="34">
        <v>65</v>
      </c>
      <c r="I197" s="34">
        <f>Tableau1[[#This Row],[Quantité]]*Tableau1[[#This Row],[Coût unitaire (hors taxes)]]</f>
        <v>65</v>
      </c>
      <c r="J197" s="32">
        <v>20</v>
      </c>
      <c r="K197" s="32"/>
      <c r="L197" s="35"/>
    </row>
    <row r="198" spans="1:12" s="21" customFormat="1" ht="42.75" x14ac:dyDescent="0.25">
      <c r="A198" s="30">
        <f>Tableau2[[#This Row],[Programme]]</f>
        <v>5367</v>
      </c>
      <c r="B198" s="31" t="str">
        <f>Tableau2[[#This Row],[Nom du programme]]</f>
        <v>Mécanique de véhicules de loisir et d'équipement léger</v>
      </c>
      <c r="C198" s="32">
        <v>3</v>
      </c>
      <c r="D198" s="32" t="s">
        <v>1552</v>
      </c>
      <c r="E198" s="33" t="s">
        <v>1346</v>
      </c>
      <c r="F198" s="33" t="s">
        <v>1347</v>
      </c>
      <c r="G198" s="32">
        <v>1</v>
      </c>
      <c r="H198" s="34">
        <v>65</v>
      </c>
      <c r="I198" s="34">
        <f>Tableau1[[#This Row],[Quantité]]*Tableau1[[#This Row],[Coût unitaire (hors taxes)]]</f>
        <v>65</v>
      </c>
      <c r="J198" s="32">
        <v>20</v>
      </c>
      <c r="K198" s="32"/>
      <c r="L198" s="35"/>
    </row>
    <row r="199" spans="1:12" s="21" customFormat="1" ht="42.75" x14ac:dyDescent="0.25">
      <c r="A199" s="30">
        <f>Tableau2[[#This Row],[Programme]]</f>
        <v>5367</v>
      </c>
      <c r="B199" s="31" t="str">
        <f>Tableau2[[#This Row],[Nom du programme]]</f>
        <v>Mécanique de véhicules de loisir et d'équipement léger</v>
      </c>
      <c r="C199" s="32">
        <v>3</v>
      </c>
      <c r="D199" s="32" t="s">
        <v>1552</v>
      </c>
      <c r="E199" s="33" t="s">
        <v>1348</v>
      </c>
      <c r="F199" s="33" t="s">
        <v>1349</v>
      </c>
      <c r="G199" s="32">
        <v>2</v>
      </c>
      <c r="H199" s="34">
        <v>127</v>
      </c>
      <c r="I199" s="34">
        <f>Tableau1[[#This Row],[Quantité]]*Tableau1[[#This Row],[Coût unitaire (hors taxes)]]</f>
        <v>254</v>
      </c>
      <c r="J199" s="32">
        <v>33</v>
      </c>
      <c r="K199" s="32"/>
      <c r="L199" s="35"/>
    </row>
    <row r="200" spans="1:12" s="21" customFormat="1" ht="42.75" x14ac:dyDescent="0.25">
      <c r="A200" s="30">
        <f>Tableau2[[#This Row],[Programme]]</f>
        <v>5367</v>
      </c>
      <c r="B200" s="31" t="str">
        <f>Tableau2[[#This Row],[Nom du programme]]</f>
        <v>Mécanique de véhicules de loisir et d'équipement léger</v>
      </c>
      <c r="C200" s="32">
        <v>3</v>
      </c>
      <c r="D200" s="32" t="s">
        <v>1552</v>
      </c>
      <c r="E200" s="33" t="s">
        <v>1348</v>
      </c>
      <c r="F200" s="33" t="s">
        <v>1350</v>
      </c>
      <c r="G200" s="32">
        <v>1</v>
      </c>
      <c r="H200" s="34">
        <v>67</v>
      </c>
      <c r="I200" s="34">
        <f>Tableau1[[#This Row],[Quantité]]*Tableau1[[#This Row],[Coût unitaire (hors taxes)]]</f>
        <v>67</v>
      </c>
      <c r="J200" s="32">
        <v>33</v>
      </c>
      <c r="K200" s="32"/>
      <c r="L200" s="35"/>
    </row>
    <row r="201" spans="1:12" s="21" customFormat="1" ht="42.75" x14ac:dyDescent="0.25">
      <c r="A201" s="30">
        <f>Tableau2[[#This Row],[Programme]]</f>
        <v>5367</v>
      </c>
      <c r="B201" s="31" t="str">
        <f>Tableau2[[#This Row],[Nom du programme]]</f>
        <v>Mécanique de véhicules de loisir et d'équipement léger</v>
      </c>
      <c r="C201" s="32">
        <v>3</v>
      </c>
      <c r="D201" s="32" t="s">
        <v>1552</v>
      </c>
      <c r="E201" s="33" t="s">
        <v>1351</v>
      </c>
      <c r="F201" s="33" t="s">
        <v>1636</v>
      </c>
      <c r="G201" s="32">
        <v>23</v>
      </c>
      <c r="H201" s="34">
        <v>7.64</v>
      </c>
      <c r="I201" s="34">
        <f>Tableau1[[#This Row],[Quantité]]*Tableau1[[#This Row],[Coût unitaire (hors taxes)]]</f>
        <v>175.72</v>
      </c>
      <c r="J201" s="32">
        <v>20</v>
      </c>
      <c r="K201" s="32"/>
      <c r="L201" s="35"/>
    </row>
    <row r="202" spans="1:12" s="21" customFormat="1" ht="42.75" x14ac:dyDescent="0.25">
      <c r="A202" s="30">
        <f>Tableau2[[#This Row],[Programme]]</f>
        <v>5367</v>
      </c>
      <c r="B202" s="31" t="str">
        <f>Tableau2[[#This Row],[Nom du programme]]</f>
        <v>Mécanique de véhicules de loisir et d'équipement léger</v>
      </c>
      <c r="C202" s="32">
        <v>3</v>
      </c>
      <c r="D202" s="32" t="s">
        <v>1552</v>
      </c>
      <c r="E202" s="33" t="s">
        <v>1351</v>
      </c>
      <c r="F202" s="33" t="s">
        <v>1637</v>
      </c>
      <c r="G202" s="32">
        <v>23</v>
      </c>
      <c r="H202" s="34">
        <v>30</v>
      </c>
      <c r="I202" s="34">
        <f>Tableau1[[#This Row],[Quantité]]*Tableau1[[#This Row],[Coût unitaire (hors taxes)]]</f>
        <v>690</v>
      </c>
      <c r="J202" s="32">
        <v>20</v>
      </c>
      <c r="K202" s="32"/>
      <c r="L202" s="35"/>
    </row>
    <row r="203" spans="1:12" s="21" customFormat="1" ht="57" x14ac:dyDescent="0.25">
      <c r="A203" s="30">
        <f>Tableau2[[#This Row],[Programme]]</f>
        <v>5367</v>
      </c>
      <c r="B203" s="31" t="str">
        <f>Tableau2[[#This Row],[Nom du programme]]</f>
        <v>Mécanique de véhicules de loisir et d'équipement léger</v>
      </c>
      <c r="C203" s="32">
        <v>3</v>
      </c>
      <c r="D203" s="32" t="s">
        <v>1552</v>
      </c>
      <c r="E203" s="33" t="s">
        <v>1351</v>
      </c>
      <c r="F203" s="33" t="s">
        <v>1353</v>
      </c>
      <c r="G203" s="32">
        <v>8</v>
      </c>
      <c r="H203" s="34">
        <v>9</v>
      </c>
      <c r="I203" s="34">
        <f>Tableau1[[#This Row],[Quantité]]*Tableau1[[#This Row],[Coût unitaire (hors taxes)]]</f>
        <v>72</v>
      </c>
      <c r="J203" s="32">
        <v>100</v>
      </c>
      <c r="K203" s="32"/>
      <c r="L203" s="35"/>
    </row>
    <row r="204" spans="1:12" s="21" customFormat="1" ht="57" x14ac:dyDescent="0.25">
      <c r="A204" s="30">
        <f>Tableau2[[#This Row],[Programme]]</f>
        <v>5367</v>
      </c>
      <c r="B204" s="31" t="str">
        <f>Tableau2[[#This Row],[Nom du programme]]</f>
        <v>Mécanique de véhicules de loisir et d'équipement léger</v>
      </c>
      <c r="C204" s="32">
        <v>3</v>
      </c>
      <c r="D204" s="32" t="s">
        <v>1552</v>
      </c>
      <c r="E204" s="33" t="s">
        <v>1351</v>
      </c>
      <c r="F204" s="33" t="s">
        <v>1352</v>
      </c>
      <c r="G204" s="32">
        <v>4</v>
      </c>
      <c r="H204" s="34">
        <v>11</v>
      </c>
      <c r="I204" s="34">
        <f>Tableau1[[#This Row],[Quantité]]*Tableau1[[#This Row],[Coût unitaire (hors taxes)]]</f>
        <v>44</v>
      </c>
      <c r="J204" s="32">
        <v>100</v>
      </c>
      <c r="K204" s="32"/>
      <c r="L204" s="35"/>
    </row>
    <row r="205" spans="1:12" s="21" customFormat="1" ht="42.75" x14ac:dyDescent="0.25">
      <c r="A205" s="30">
        <f>Tableau2[[#This Row],[Programme]]</f>
        <v>5367</v>
      </c>
      <c r="B205" s="31" t="str">
        <f>Tableau2[[#This Row],[Nom du programme]]</f>
        <v>Mécanique de véhicules de loisir et d'équipement léger</v>
      </c>
      <c r="C205" s="32">
        <v>3</v>
      </c>
      <c r="D205" s="32" t="s">
        <v>1552</v>
      </c>
      <c r="E205" s="33" t="s">
        <v>1354</v>
      </c>
      <c r="F205" s="33" t="s">
        <v>1355</v>
      </c>
      <c r="G205" s="32">
        <v>1</v>
      </c>
      <c r="H205" s="34">
        <v>200</v>
      </c>
      <c r="I205" s="34">
        <f>Tableau1[[#This Row],[Quantité]]*Tableau1[[#This Row],[Coût unitaire (hors taxes)]]</f>
        <v>200</v>
      </c>
      <c r="J205" s="32">
        <v>33</v>
      </c>
      <c r="K205" s="32"/>
      <c r="L205" s="35"/>
    </row>
    <row r="206" spans="1:12" s="21" customFormat="1" ht="42.75" x14ac:dyDescent="0.25">
      <c r="A206" s="30">
        <f>Tableau2[[#This Row],[Programme]]</f>
        <v>5367</v>
      </c>
      <c r="B206" s="31" t="str">
        <f>Tableau2[[#This Row],[Nom du programme]]</f>
        <v>Mécanique de véhicules de loisir et d'équipement léger</v>
      </c>
      <c r="C206" s="32">
        <v>3</v>
      </c>
      <c r="D206" s="32" t="s">
        <v>1552</v>
      </c>
      <c r="E206" s="33" t="s">
        <v>1354</v>
      </c>
      <c r="F206" s="33" t="s">
        <v>1356</v>
      </c>
      <c r="G206" s="32">
        <v>1</v>
      </c>
      <c r="H206" s="34">
        <v>325</v>
      </c>
      <c r="I206" s="34">
        <f>Tableau1[[#This Row],[Quantité]]*Tableau1[[#This Row],[Coût unitaire (hors taxes)]]</f>
        <v>325</v>
      </c>
      <c r="J206" s="32">
        <v>25</v>
      </c>
      <c r="K206" s="32"/>
      <c r="L206" s="35"/>
    </row>
    <row r="207" spans="1:12" s="21" customFormat="1" ht="42.75" x14ac:dyDescent="0.25">
      <c r="A207" s="30">
        <f>Tableau2[[#This Row],[Programme]]</f>
        <v>5367</v>
      </c>
      <c r="B207" s="31" t="str">
        <f>Tableau2[[#This Row],[Nom du programme]]</f>
        <v>Mécanique de véhicules de loisir et d'équipement léger</v>
      </c>
      <c r="C207" s="32">
        <v>3</v>
      </c>
      <c r="D207" s="32" t="s">
        <v>1552</v>
      </c>
      <c r="E207" s="33" t="s">
        <v>1639</v>
      </c>
      <c r="F207" s="33" t="s">
        <v>1638</v>
      </c>
      <c r="G207" s="32">
        <v>4</v>
      </c>
      <c r="H207" s="34">
        <v>2</v>
      </c>
      <c r="I207" s="34">
        <f>Tableau1[[#This Row],[Quantité]]*Tableau1[[#This Row],[Coût unitaire (hors taxes)]]</f>
        <v>8</v>
      </c>
      <c r="J207" s="32">
        <v>100</v>
      </c>
      <c r="K207" s="32"/>
      <c r="L207" s="35"/>
    </row>
    <row r="208" spans="1:12" s="21" customFormat="1" ht="42.75" x14ac:dyDescent="0.25">
      <c r="A208" s="30">
        <f>Tableau2[[#This Row],[Programme]]</f>
        <v>5367</v>
      </c>
      <c r="B208" s="31" t="str">
        <f>Tableau2[[#This Row],[Nom du programme]]</f>
        <v>Mécanique de véhicules de loisir et d'équipement léger</v>
      </c>
      <c r="C208" s="32">
        <v>3</v>
      </c>
      <c r="D208" s="32" t="s">
        <v>1552</v>
      </c>
      <c r="E208" s="33" t="s">
        <v>1641</v>
      </c>
      <c r="F208" s="33" t="s">
        <v>1640</v>
      </c>
      <c r="G208" s="32">
        <v>2</v>
      </c>
      <c r="H208" s="34">
        <v>4</v>
      </c>
      <c r="I208" s="34">
        <f>Tableau1[[#This Row],[Quantité]]*Tableau1[[#This Row],[Coût unitaire (hors taxes)]]</f>
        <v>8</v>
      </c>
      <c r="J208" s="32">
        <v>100</v>
      </c>
      <c r="K208" s="32"/>
      <c r="L208" s="35"/>
    </row>
    <row r="209" spans="1:12" s="21" customFormat="1" ht="57" x14ac:dyDescent="0.25">
      <c r="A209" s="30">
        <f>Tableau2[[#This Row],[Programme]]</f>
        <v>5367</v>
      </c>
      <c r="B209" s="31" t="str">
        <f>Tableau2[[#This Row],[Nom du programme]]</f>
        <v>Mécanique de véhicules de loisir et d'équipement léger</v>
      </c>
      <c r="C209" s="32">
        <v>3</v>
      </c>
      <c r="D209" s="32" t="s">
        <v>1552</v>
      </c>
      <c r="E209" s="33" t="s">
        <v>1357</v>
      </c>
      <c r="F209" s="33" t="s">
        <v>1642</v>
      </c>
      <c r="G209" s="32">
        <v>1</v>
      </c>
      <c r="H209" s="34">
        <v>45</v>
      </c>
      <c r="I209" s="34">
        <f>Tableau1[[#This Row],[Quantité]]*Tableau1[[#This Row],[Coût unitaire (hors taxes)]]</f>
        <v>45</v>
      </c>
      <c r="J209" s="32">
        <v>20</v>
      </c>
      <c r="K209" s="32"/>
      <c r="L209" s="35"/>
    </row>
    <row r="210" spans="1:12" s="21" customFormat="1" ht="71.25" x14ac:dyDescent="0.25">
      <c r="A210" s="30">
        <f>Tableau2[[#This Row],[Programme]]</f>
        <v>5367</v>
      </c>
      <c r="B210" s="31" t="str">
        <f>Tableau2[[#This Row],[Nom du programme]]</f>
        <v>Mécanique de véhicules de loisir et d'équipement léger</v>
      </c>
      <c r="C210" s="32">
        <v>3</v>
      </c>
      <c r="D210" s="32" t="s">
        <v>1552</v>
      </c>
      <c r="E210" s="33" t="s">
        <v>1357</v>
      </c>
      <c r="F210" s="33" t="s">
        <v>1358</v>
      </c>
      <c r="G210" s="32">
        <v>1</v>
      </c>
      <c r="H210" s="34">
        <v>75</v>
      </c>
      <c r="I210" s="34">
        <f>Tableau1[[#This Row],[Quantité]]*Tableau1[[#This Row],[Coût unitaire (hors taxes)]]</f>
        <v>75</v>
      </c>
      <c r="J210" s="32">
        <v>10</v>
      </c>
      <c r="K210" s="32"/>
      <c r="L210" s="35"/>
    </row>
    <row r="211" spans="1:12" s="21" customFormat="1" ht="57" x14ac:dyDescent="0.25">
      <c r="A211" s="30">
        <f>Tableau2[[#This Row],[Programme]]</f>
        <v>5367</v>
      </c>
      <c r="B211" s="31" t="str">
        <f>Tableau2[[#This Row],[Nom du programme]]</f>
        <v>Mécanique de véhicules de loisir et d'équipement léger</v>
      </c>
      <c r="C211" s="32">
        <v>3</v>
      </c>
      <c r="D211" s="32" t="s">
        <v>1552</v>
      </c>
      <c r="E211" s="33" t="s">
        <v>1357</v>
      </c>
      <c r="F211" s="33" t="s">
        <v>1643</v>
      </c>
      <c r="G211" s="32">
        <v>1</v>
      </c>
      <c r="H211" s="34">
        <v>34</v>
      </c>
      <c r="I211" s="34">
        <f>Tableau1[[#This Row],[Quantité]]*Tableau1[[#This Row],[Coût unitaire (hors taxes)]]</f>
        <v>34</v>
      </c>
      <c r="J211" s="32">
        <v>20</v>
      </c>
      <c r="K211" s="32"/>
      <c r="L211" s="35"/>
    </row>
    <row r="212" spans="1:12" s="21" customFormat="1" ht="71.25" x14ac:dyDescent="0.25">
      <c r="A212" s="30">
        <f>Tableau2[[#This Row],[Programme]]</f>
        <v>5367</v>
      </c>
      <c r="B212" s="31" t="str">
        <f>Tableau2[[#This Row],[Nom du programme]]</f>
        <v>Mécanique de véhicules de loisir et d'équipement léger</v>
      </c>
      <c r="C212" s="32">
        <v>3</v>
      </c>
      <c r="D212" s="32" t="s">
        <v>1552</v>
      </c>
      <c r="E212" s="33" t="s">
        <v>1357</v>
      </c>
      <c r="F212" s="33" t="s">
        <v>1359</v>
      </c>
      <c r="G212" s="32">
        <v>1</v>
      </c>
      <c r="H212" s="34">
        <v>86</v>
      </c>
      <c r="I212" s="34">
        <f>Tableau1[[#This Row],[Quantité]]*Tableau1[[#This Row],[Coût unitaire (hors taxes)]]</f>
        <v>86</v>
      </c>
      <c r="J212" s="32">
        <v>10</v>
      </c>
      <c r="K212" s="32"/>
      <c r="L212" s="35"/>
    </row>
    <row r="213" spans="1:12" s="21" customFormat="1" ht="57" x14ac:dyDescent="0.25">
      <c r="A213" s="30">
        <f>Tableau2[[#This Row],[Programme]]</f>
        <v>5367</v>
      </c>
      <c r="B213" s="31" t="str">
        <f>Tableau2[[#This Row],[Nom du programme]]</f>
        <v>Mécanique de véhicules de loisir et d'équipement léger</v>
      </c>
      <c r="C213" s="32">
        <v>3</v>
      </c>
      <c r="D213" s="32" t="s">
        <v>1552</v>
      </c>
      <c r="E213" s="33" t="s">
        <v>1357</v>
      </c>
      <c r="F213" s="33" t="s">
        <v>1644</v>
      </c>
      <c r="G213" s="32">
        <v>1</v>
      </c>
      <c r="H213" s="34">
        <v>108</v>
      </c>
      <c r="I213" s="34">
        <f>Tableau1[[#This Row],[Quantité]]*Tableau1[[#This Row],[Coût unitaire (hors taxes)]]</f>
        <v>108</v>
      </c>
      <c r="J213" s="32">
        <v>10</v>
      </c>
      <c r="K213" s="32"/>
      <c r="L213" s="35"/>
    </row>
    <row r="214" spans="1:12" s="21" customFormat="1" ht="57" x14ac:dyDescent="0.25">
      <c r="A214" s="30">
        <f>Tableau2[[#This Row],[Programme]]</f>
        <v>5367</v>
      </c>
      <c r="B214" s="31" t="str">
        <f>Tableau2[[#This Row],[Nom du programme]]</f>
        <v>Mécanique de véhicules de loisir et d'équipement léger</v>
      </c>
      <c r="C214" s="32">
        <v>3</v>
      </c>
      <c r="D214" s="32" t="s">
        <v>1552</v>
      </c>
      <c r="E214" s="33" t="s">
        <v>1357</v>
      </c>
      <c r="F214" s="33" t="s">
        <v>1645</v>
      </c>
      <c r="G214" s="32">
        <v>1</v>
      </c>
      <c r="H214" s="34">
        <v>68</v>
      </c>
      <c r="I214" s="34">
        <f>Tableau1[[#This Row],[Quantité]]*Tableau1[[#This Row],[Coût unitaire (hors taxes)]]</f>
        <v>68</v>
      </c>
      <c r="J214" s="32">
        <v>25</v>
      </c>
      <c r="K214" s="32"/>
      <c r="L214" s="35"/>
    </row>
    <row r="215" spans="1:12" s="21" customFormat="1" ht="57" x14ac:dyDescent="0.25">
      <c r="A215" s="30">
        <f>Tableau2[[#This Row],[Programme]]</f>
        <v>5367</v>
      </c>
      <c r="B215" s="31" t="str">
        <f>Tableau2[[#This Row],[Nom du programme]]</f>
        <v>Mécanique de véhicules de loisir et d'équipement léger</v>
      </c>
      <c r="C215" s="32">
        <v>3</v>
      </c>
      <c r="D215" s="32" t="s">
        <v>1552</v>
      </c>
      <c r="E215" s="33" t="s">
        <v>1357</v>
      </c>
      <c r="F215" s="33" t="s">
        <v>1646</v>
      </c>
      <c r="G215" s="32">
        <v>1</v>
      </c>
      <c r="H215" s="34">
        <v>108</v>
      </c>
      <c r="I215" s="34">
        <f>Tableau1[[#This Row],[Quantité]]*Tableau1[[#This Row],[Coût unitaire (hors taxes)]]</f>
        <v>108</v>
      </c>
      <c r="J215" s="32">
        <v>10</v>
      </c>
      <c r="K215" s="32"/>
      <c r="L215" s="35"/>
    </row>
    <row r="216" spans="1:12" s="21" customFormat="1" ht="42.75" x14ac:dyDescent="0.25">
      <c r="A216" s="30">
        <f>Tableau2[[#This Row],[Programme]]</f>
        <v>5367</v>
      </c>
      <c r="B216" s="31" t="str">
        <f>Tableau2[[#This Row],[Nom du programme]]</f>
        <v>Mécanique de véhicules de loisir et d'équipement léger</v>
      </c>
      <c r="C216" s="32">
        <v>3</v>
      </c>
      <c r="D216" s="32" t="s">
        <v>1552</v>
      </c>
      <c r="E216" s="33" t="s">
        <v>1360</v>
      </c>
      <c r="F216" s="33" t="s">
        <v>1361</v>
      </c>
      <c r="G216" s="32">
        <v>1</v>
      </c>
      <c r="H216" s="34">
        <v>4</v>
      </c>
      <c r="I216" s="34">
        <f>Tableau1[[#This Row],[Quantité]]*Tableau1[[#This Row],[Coût unitaire (hors taxes)]]</f>
        <v>4</v>
      </c>
      <c r="J216" s="32">
        <v>100</v>
      </c>
      <c r="K216" s="32"/>
      <c r="L216" s="35"/>
    </row>
    <row r="217" spans="1:12" s="21" customFormat="1" ht="42.75" x14ac:dyDescent="0.25">
      <c r="A217" s="30">
        <f>Tableau2[[#This Row],[Programme]]</f>
        <v>5367</v>
      </c>
      <c r="B217" s="31" t="str">
        <f>Tableau2[[#This Row],[Nom du programme]]</f>
        <v>Mécanique de véhicules de loisir et d'équipement léger</v>
      </c>
      <c r="C217" s="32">
        <v>3</v>
      </c>
      <c r="D217" s="32" t="s">
        <v>1552</v>
      </c>
      <c r="E217" s="33" t="s">
        <v>1360</v>
      </c>
      <c r="F217" s="33" t="s">
        <v>1362</v>
      </c>
      <c r="G217" s="32">
        <v>2</v>
      </c>
      <c r="H217" s="34">
        <v>5</v>
      </c>
      <c r="I217" s="34">
        <f>Tableau1[[#This Row],[Quantité]]*Tableau1[[#This Row],[Coût unitaire (hors taxes)]]</f>
        <v>10</v>
      </c>
      <c r="J217" s="32">
        <v>100</v>
      </c>
      <c r="K217" s="32"/>
      <c r="L217" s="35"/>
    </row>
    <row r="218" spans="1:12" s="21" customFormat="1" ht="42.75" x14ac:dyDescent="0.25">
      <c r="A218" s="30">
        <f>Tableau2[[#This Row],[Programme]]</f>
        <v>5367</v>
      </c>
      <c r="B218" s="31" t="str">
        <f>Tableau2[[#This Row],[Nom du programme]]</f>
        <v>Mécanique de véhicules de loisir et d'équipement léger</v>
      </c>
      <c r="C218" s="32">
        <v>3</v>
      </c>
      <c r="D218" s="32" t="s">
        <v>1552</v>
      </c>
      <c r="E218" s="33" t="s">
        <v>1360</v>
      </c>
      <c r="F218" s="33" t="s">
        <v>1363</v>
      </c>
      <c r="G218" s="32">
        <v>5</v>
      </c>
      <c r="H218" s="34">
        <v>14</v>
      </c>
      <c r="I218" s="34">
        <f>Tableau1[[#This Row],[Quantité]]*Tableau1[[#This Row],[Coût unitaire (hors taxes)]]</f>
        <v>70</v>
      </c>
      <c r="J218" s="32">
        <v>100</v>
      </c>
      <c r="K218" s="32"/>
      <c r="L218" s="35"/>
    </row>
    <row r="219" spans="1:12" s="21" customFormat="1" ht="42.75" x14ac:dyDescent="0.25">
      <c r="A219" s="30">
        <f>Tableau2[[#This Row],[Programme]]</f>
        <v>5367</v>
      </c>
      <c r="B219" s="31" t="str">
        <f>Tableau2[[#This Row],[Nom du programme]]</f>
        <v>Mécanique de véhicules de loisir et d'équipement léger</v>
      </c>
      <c r="C219" s="32">
        <v>3</v>
      </c>
      <c r="D219" s="32" t="s">
        <v>1552</v>
      </c>
      <c r="E219" s="33" t="s">
        <v>1360</v>
      </c>
      <c r="F219" s="33" t="s">
        <v>1364</v>
      </c>
      <c r="G219" s="32">
        <v>12</v>
      </c>
      <c r="H219" s="34">
        <v>5.78</v>
      </c>
      <c r="I219" s="34">
        <f>Tableau1[[#This Row],[Quantité]]*Tableau1[[#This Row],[Coût unitaire (hors taxes)]]</f>
        <v>69.36</v>
      </c>
      <c r="J219" s="32">
        <v>100</v>
      </c>
      <c r="K219" s="32"/>
      <c r="L219" s="35"/>
    </row>
    <row r="220" spans="1:12" s="21" customFormat="1" ht="42.75" x14ac:dyDescent="0.25">
      <c r="A220" s="30">
        <f>Tableau2[[#This Row],[Programme]]</f>
        <v>5367</v>
      </c>
      <c r="B220" s="31" t="str">
        <f>Tableau2[[#This Row],[Nom du programme]]</f>
        <v>Mécanique de véhicules de loisir et d'équipement léger</v>
      </c>
      <c r="C220" s="32">
        <v>3</v>
      </c>
      <c r="D220" s="32" t="s">
        <v>1552</v>
      </c>
      <c r="E220" s="33" t="s">
        <v>1360</v>
      </c>
      <c r="F220" s="33" t="s">
        <v>1365</v>
      </c>
      <c r="G220" s="32">
        <v>4</v>
      </c>
      <c r="H220" s="34">
        <v>5</v>
      </c>
      <c r="I220" s="34">
        <f>Tableau1[[#This Row],[Quantité]]*Tableau1[[#This Row],[Coût unitaire (hors taxes)]]</f>
        <v>20</v>
      </c>
      <c r="J220" s="32">
        <v>100</v>
      </c>
      <c r="K220" s="32"/>
      <c r="L220" s="35"/>
    </row>
    <row r="221" spans="1:12" s="21" customFormat="1" ht="42.75" x14ac:dyDescent="0.25">
      <c r="A221" s="30">
        <f>Tableau2[[#This Row],[Programme]]</f>
        <v>5367</v>
      </c>
      <c r="B221" s="31" t="str">
        <f>Tableau2[[#This Row],[Nom du programme]]</f>
        <v>Mécanique de véhicules de loisir et d'équipement léger</v>
      </c>
      <c r="C221" s="32">
        <v>3</v>
      </c>
      <c r="D221" s="32" t="s">
        <v>1552</v>
      </c>
      <c r="E221" s="33" t="s">
        <v>1360</v>
      </c>
      <c r="F221" s="33" t="s">
        <v>1367</v>
      </c>
      <c r="G221" s="32">
        <v>4</v>
      </c>
      <c r="H221" s="34">
        <v>3</v>
      </c>
      <c r="I221" s="34">
        <f>Tableau1[[#This Row],[Quantité]]*Tableau1[[#This Row],[Coût unitaire (hors taxes)]]</f>
        <v>12</v>
      </c>
      <c r="J221" s="32">
        <v>100</v>
      </c>
      <c r="K221" s="32"/>
      <c r="L221" s="35"/>
    </row>
    <row r="222" spans="1:12" s="21" customFormat="1" ht="42.75" x14ac:dyDescent="0.25">
      <c r="A222" s="30">
        <f>Tableau2[[#This Row],[Programme]]</f>
        <v>5367</v>
      </c>
      <c r="B222" s="31" t="str">
        <f>Tableau2[[#This Row],[Nom du programme]]</f>
        <v>Mécanique de véhicules de loisir et d'équipement léger</v>
      </c>
      <c r="C222" s="32">
        <v>3</v>
      </c>
      <c r="D222" s="32" t="s">
        <v>1552</v>
      </c>
      <c r="E222" s="33" t="s">
        <v>1360</v>
      </c>
      <c r="F222" s="33" t="s">
        <v>1366</v>
      </c>
      <c r="G222" s="32">
        <v>4</v>
      </c>
      <c r="H222" s="34">
        <v>5.78</v>
      </c>
      <c r="I222" s="34">
        <f>Tableau1[[#This Row],[Quantité]]*Tableau1[[#This Row],[Coût unitaire (hors taxes)]]</f>
        <v>23.12</v>
      </c>
      <c r="J222" s="32">
        <v>100</v>
      </c>
      <c r="K222" s="32"/>
      <c r="L222" s="35"/>
    </row>
    <row r="223" spans="1:12" s="21" customFormat="1" ht="42.75" x14ac:dyDescent="0.25">
      <c r="A223" s="30">
        <f>Tableau2[[#This Row],[Programme]]</f>
        <v>5367</v>
      </c>
      <c r="B223" s="31" t="str">
        <f>Tableau2[[#This Row],[Nom du programme]]</f>
        <v>Mécanique de véhicules de loisir et d'équipement léger</v>
      </c>
      <c r="C223" s="32">
        <v>3</v>
      </c>
      <c r="D223" s="32" t="s">
        <v>1552</v>
      </c>
      <c r="E223" s="33" t="s">
        <v>1360</v>
      </c>
      <c r="F223" s="33" t="s">
        <v>1368</v>
      </c>
      <c r="G223" s="32">
        <v>2</v>
      </c>
      <c r="H223" s="34">
        <v>4</v>
      </c>
      <c r="I223" s="34">
        <f>Tableau1[[#This Row],[Quantité]]*Tableau1[[#This Row],[Coût unitaire (hors taxes)]]</f>
        <v>8</v>
      </c>
      <c r="J223" s="32">
        <v>100</v>
      </c>
      <c r="K223" s="32"/>
      <c r="L223" s="35"/>
    </row>
    <row r="224" spans="1:12" s="21" customFormat="1" ht="42.75" x14ac:dyDescent="0.25">
      <c r="A224" s="30">
        <f>Tableau2[[#This Row],[Programme]]</f>
        <v>5367</v>
      </c>
      <c r="B224" s="31" t="str">
        <f>Tableau2[[#This Row],[Nom du programme]]</f>
        <v>Mécanique de véhicules de loisir et d'équipement léger</v>
      </c>
      <c r="C224" s="32">
        <v>3</v>
      </c>
      <c r="D224" s="32" t="s">
        <v>1552</v>
      </c>
      <c r="E224" s="33" t="s">
        <v>1369</v>
      </c>
      <c r="F224" s="33" t="s">
        <v>1370</v>
      </c>
      <c r="G224" s="32">
        <v>4</v>
      </c>
      <c r="H224" s="34">
        <v>33</v>
      </c>
      <c r="I224" s="34">
        <f>Tableau1[[#This Row],[Quantité]]*Tableau1[[#This Row],[Coût unitaire (hors taxes)]]</f>
        <v>132</v>
      </c>
      <c r="J224" s="32">
        <v>33</v>
      </c>
      <c r="K224" s="32"/>
      <c r="L224" s="35"/>
    </row>
    <row r="225" spans="1:12" s="21" customFormat="1" ht="42.75" x14ac:dyDescent="0.25">
      <c r="A225" s="30">
        <f>Tableau2[[#This Row],[Programme]]</f>
        <v>5367</v>
      </c>
      <c r="B225" s="31" t="str">
        <f>Tableau2[[#This Row],[Nom du programme]]</f>
        <v>Mécanique de véhicules de loisir et d'équipement léger</v>
      </c>
      <c r="C225" s="32">
        <v>3</v>
      </c>
      <c r="D225" s="32" t="s">
        <v>1552</v>
      </c>
      <c r="E225" s="33" t="s">
        <v>1371</v>
      </c>
      <c r="F225" s="33" t="s">
        <v>1372</v>
      </c>
      <c r="G225" s="32">
        <v>12</v>
      </c>
      <c r="H225" s="34">
        <v>7</v>
      </c>
      <c r="I225" s="34">
        <f>Tableau1[[#This Row],[Quantité]]*Tableau1[[#This Row],[Coût unitaire (hors taxes)]]</f>
        <v>84</v>
      </c>
      <c r="J225" s="32">
        <v>100</v>
      </c>
      <c r="K225" s="32"/>
      <c r="L225" s="35"/>
    </row>
    <row r="226" spans="1:12" s="21" customFormat="1" ht="42.75" x14ac:dyDescent="0.25">
      <c r="A226" s="30">
        <f>Tableau2[[#This Row],[Programme]]</f>
        <v>5367</v>
      </c>
      <c r="B226" s="31" t="str">
        <f>Tableau2[[#This Row],[Nom du programme]]</f>
        <v>Mécanique de véhicules de loisir et d'équipement léger</v>
      </c>
      <c r="C226" s="32">
        <v>3</v>
      </c>
      <c r="D226" s="32" t="s">
        <v>1552</v>
      </c>
      <c r="E226" s="33" t="s">
        <v>1371</v>
      </c>
      <c r="F226" s="33" t="s">
        <v>1373</v>
      </c>
      <c r="G226" s="32">
        <v>2</v>
      </c>
      <c r="H226" s="34">
        <v>34</v>
      </c>
      <c r="I226" s="34">
        <f>Tableau1[[#This Row],[Quantité]]*Tableau1[[#This Row],[Coût unitaire (hors taxes)]]</f>
        <v>68</v>
      </c>
      <c r="J226" s="32">
        <v>100</v>
      </c>
      <c r="K226" s="32"/>
      <c r="L226" s="35"/>
    </row>
    <row r="227" spans="1:12" s="21" customFormat="1" ht="42.75" x14ac:dyDescent="0.25">
      <c r="A227" s="30">
        <f>Tableau2[[#This Row],[Programme]]</f>
        <v>5367</v>
      </c>
      <c r="B227" s="31" t="str">
        <f>Tableau2[[#This Row],[Nom du programme]]</f>
        <v>Mécanique de véhicules de loisir et d'équipement léger</v>
      </c>
      <c r="C227" s="32">
        <v>3</v>
      </c>
      <c r="D227" s="32" t="s">
        <v>1552</v>
      </c>
      <c r="E227" s="33" t="s">
        <v>1371</v>
      </c>
      <c r="F227" s="33" t="s">
        <v>1374</v>
      </c>
      <c r="G227" s="32">
        <v>4</v>
      </c>
      <c r="H227" s="34">
        <v>10.08</v>
      </c>
      <c r="I227" s="34">
        <f>Tableau1[[#This Row],[Quantité]]*Tableau1[[#This Row],[Coût unitaire (hors taxes)]]</f>
        <v>40.32</v>
      </c>
      <c r="J227" s="32">
        <v>100</v>
      </c>
      <c r="K227" s="32"/>
      <c r="L227" s="35"/>
    </row>
    <row r="228" spans="1:12" s="21" customFormat="1" ht="42.75" x14ac:dyDescent="0.25">
      <c r="A228" s="30">
        <f>Tableau2[[#This Row],[Programme]]</f>
        <v>5367</v>
      </c>
      <c r="B228" s="31" t="str">
        <f>Tableau2[[#This Row],[Nom du programme]]</f>
        <v>Mécanique de véhicules de loisir et d'équipement léger</v>
      </c>
      <c r="C228" s="32">
        <v>3</v>
      </c>
      <c r="D228" s="32" t="s">
        <v>1552</v>
      </c>
      <c r="E228" s="33" t="s">
        <v>1371</v>
      </c>
      <c r="F228" s="33" t="s">
        <v>1375</v>
      </c>
      <c r="G228" s="32">
        <v>16</v>
      </c>
      <c r="H228" s="34">
        <v>2.52</v>
      </c>
      <c r="I228" s="34">
        <f>Tableau1[[#This Row],[Quantité]]*Tableau1[[#This Row],[Coût unitaire (hors taxes)]]</f>
        <v>40.32</v>
      </c>
      <c r="J228" s="32">
        <v>50</v>
      </c>
      <c r="K228" s="32"/>
      <c r="L228" s="35"/>
    </row>
    <row r="229" spans="1:12" s="21" customFormat="1" ht="57" x14ac:dyDescent="0.25">
      <c r="A229" s="30">
        <f>Tableau2[[#This Row],[Programme]]</f>
        <v>5367</v>
      </c>
      <c r="B229" s="31" t="str">
        <f>Tableau2[[#This Row],[Nom du programme]]</f>
        <v>Mécanique de véhicules de loisir et d'équipement léger</v>
      </c>
      <c r="C229" s="32">
        <v>3</v>
      </c>
      <c r="D229" s="32" t="s">
        <v>1552</v>
      </c>
      <c r="E229" s="33" t="s">
        <v>1371</v>
      </c>
      <c r="F229" s="33" t="s">
        <v>1649</v>
      </c>
      <c r="G229" s="32">
        <v>10</v>
      </c>
      <c r="H229" s="34">
        <v>5</v>
      </c>
      <c r="I229" s="34">
        <f>Tableau1[[#This Row],[Quantité]]*Tableau1[[#This Row],[Coût unitaire (hors taxes)]]</f>
        <v>50</v>
      </c>
      <c r="J229" s="32">
        <v>50</v>
      </c>
      <c r="K229" s="32"/>
      <c r="L229" s="35"/>
    </row>
    <row r="230" spans="1:12" s="21" customFormat="1" ht="42.75" x14ac:dyDescent="0.25">
      <c r="A230" s="30">
        <f>Tableau2[[#This Row],[Programme]]</f>
        <v>5367</v>
      </c>
      <c r="B230" s="31" t="str">
        <f>Tableau2[[#This Row],[Nom du programme]]</f>
        <v>Mécanique de véhicules de loisir et d'équipement léger</v>
      </c>
      <c r="C230" s="32">
        <v>3</v>
      </c>
      <c r="D230" s="32" t="s">
        <v>1552</v>
      </c>
      <c r="E230" s="33" t="s">
        <v>1371</v>
      </c>
      <c r="F230" s="33" t="s">
        <v>1376</v>
      </c>
      <c r="G230" s="32">
        <v>72</v>
      </c>
      <c r="H230" s="34">
        <v>3.54</v>
      </c>
      <c r="I230" s="34">
        <f>Tableau1[[#This Row],[Quantité]]*Tableau1[[#This Row],[Coût unitaire (hors taxes)]]</f>
        <v>254.88</v>
      </c>
      <c r="J230" s="32">
        <v>100</v>
      </c>
      <c r="K230" s="32"/>
      <c r="L230" s="35"/>
    </row>
    <row r="231" spans="1:12" s="21" customFormat="1" ht="42.75" x14ac:dyDescent="0.25">
      <c r="A231" s="30">
        <f>Tableau2[[#This Row],[Programme]]</f>
        <v>5367</v>
      </c>
      <c r="B231" s="31" t="str">
        <f>Tableau2[[#This Row],[Nom du programme]]</f>
        <v>Mécanique de véhicules de loisir et d'équipement léger</v>
      </c>
      <c r="C231" s="32">
        <v>3</v>
      </c>
      <c r="D231" s="32" t="s">
        <v>1552</v>
      </c>
      <c r="E231" s="33" t="s">
        <v>1371</v>
      </c>
      <c r="F231" s="33" t="s">
        <v>1647</v>
      </c>
      <c r="G231" s="32">
        <v>10</v>
      </c>
      <c r="H231" s="34">
        <v>4</v>
      </c>
      <c r="I231" s="34">
        <f>Tableau1[[#This Row],[Quantité]]*Tableau1[[#This Row],[Coût unitaire (hors taxes)]]</f>
        <v>40</v>
      </c>
      <c r="J231" s="32">
        <v>100</v>
      </c>
      <c r="K231" s="32"/>
      <c r="L231" s="35"/>
    </row>
    <row r="232" spans="1:12" s="21" customFormat="1" ht="42.75" x14ac:dyDescent="0.25">
      <c r="A232" s="30">
        <f>Tableau2[[#This Row],[Programme]]</f>
        <v>5367</v>
      </c>
      <c r="B232" s="31" t="str">
        <f>Tableau2[[#This Row],[Nom du programme]]</f>
        <v>Mécanique de véhicules de loisir et d'équipement léger</v>
      </c>
      <c r="C232" s="32">
        <v>3</v>
      </c>
      <c r="D232" s="32" t="s">
        <v>1552</v>
      </c>
      <c r="E232" s="33" t="s">
        <v>1371</v>
      </c>
      <c r="F232" s="33" t="s">
        <v>1648</v>
      </c>
      <c r="G232" s="32">
        <v>24</v>
      </c>
      <c r="H232" s="34">
        <v>4.08</v>
      </c>
      <c r="I232" s="34">
        <f>Tableau1[[#This Row],[Quantité]]*Tableau1[[#This Row],[Coût unitaire (hors taxes)]]</f>
        <v>97.92</v>
      </c>
      <c r="J232" s="32">
        <v>100</v>
      </c>
      <c r="K232" s="32"/>
      <c r="L232" s="35"/>
    </row>
    <row r="233" spans="1:12" s="21" customFormat="1" ht="42.75" x14ac:dyDescent="0.25">
      <c r="A233" s="30">
        <f>Tableau2[[#This Row],[Programme]]</f>
        <v>5367</v>
      </c>
      <c r="B233" s="31" t="str">
        <f>Tableau2[[#This Row],[Nom du programme]]</f>
        <v>Mécanique de véhicules de loisir et d'équipement léger</v>
      </c>
      <c r="C233" s="32">
        <v>3</v>
      </c>
      <c r="D233" s="32" t="s">
        <v>1552</v>
      </c>
      <c r="E233" s="33" t="s">
        <v>1371</v>
      </c>
      <c r="F233" s="33" t="s">
        <v>1377</v>
      </c>
      <c r="G233" s="32">
        <v>10</v>
      </c>
      <c r="H233" s="34">
        <v>5</v>
      </c>
      <c r="I233" s="34">
        <f>Tableau1[[#This Row],[Quantité]]*Tableau1[[#This Row],[Coût unitaire (hors taxes)]]</f>
        <v>50</v>
      </c>
      <c r="J233" s="32">
        <v>100</v>
      </c>
      <c r="K233" s="32"/>
      <c r="L233" s="35"/>
    </row>
    <row r="234" spans="1:12" s="21" customFormat="1" ht="42.75" x14ac:dyDescent="0.25">
      <c r="A234" s="30">
        <f>Tableau2[[#This Row],[Programme]]</f>
        <v>5367</v>
      </c>
      <c r="B234" s="31" t="str">
        <f>Tableau2[[#This Row],[Nom du programme]]</f>
        <v>Mécanique de véhicules de loisir et d'équipement léger</v>
      </c>
      <c r="C234" s="32">
        <v>3</v>
      </c>
      <c r="D234" s="32" t="s">
        <v>1552</v>
      </c>
      <c r="E234" s="33" t="s">
        <v>1371</v>
      </c>
      <c r="F234" s="33" t="s">
        <v>1378</v>
      </c>
      <c r="G234" s="32">
        <v>1</v>
      </c>
      <c r="H234" s="34">
        <v>22</v>
      </c>
      <c r="I234" s="34">
        <f>Tableau1[[#This Row],[Quantité]]*Tableau1[[#This Row],[Coût unitaire (hors taxes)]]</f>
        <v>22</v>
      </c>
      <c r="J234" s="32">
        <v>50</v>
      </c>
      <c r="K234" s="32"/>
      <c r="L234" s="35"/>
    </row>
    <row r="235" spans="1:12" s="21" customFormat="1" ht="42.75" x14ac:dyDescent="0.25">
      <c r="A235" s="30">
        <f>Tableau2[[#This Row],[Programme]]</f>
        <v>5367</v>
      </c>
      <c r="B235" s="31" t="str">
        <f>Tableau2[[#This Row],[Nom du programme]]</f>
        <v>Mécanique de véhicules de loisir et d'équipement léger</v>
      </c>
      <c r="C235" s="32">
        <v>3</v>
      </c>
      <c r="D235" s="32" t="s">
        <v>1552</v>
      </c>
      <c r="E235" s="33" t="s">
        <v>1371</v>
      </c>
      <c r="F235" s="33" t="s">
        <v>1379</v>
      </c>
      <c r="G235" s="32">
        <v>1</v>
      </c>
      <c r="H235" s="34">
        <v>62.19</v>
      </c>
      <c r="I235" s="34">
        <f>Tableau1[[#This Row],[Quantité]]*Tableau1[[#This Row],[Coût unitaire (hors taxes)]]</f>
        <v>62.19</v>
      </c>
      <c r="J235" s="32">
        <v>40</v>
      </c>
      <c r="K235" s="32"/>
      <c r="L235" s="35"/>
    </row>
    <row r="236" spans="1:12" s="21" customFormat="1" ht="42.75" x14ac:dyDescent="0.25">
      <c r="A236" s="30">
        <f>Tableau2[[#This Row],[Programme]]</f>
        <v>5367</v>
      </c>
      <c r="B236" s="31" t="str">
        <f>Tableau2[[#This Row],[Nom du programme]]</f>
        <v>Mécanique de véhicules de loisir et d'équipement léger</v>
      </c>
      <c r="C236" s="32">
        <v>3</v>
      </c>
      <c r="D236" s="32" t="s">
        <v>1552</v>
      </c>
      <c r="E236" s="33" t="s">
        <v>1371</v>
      </c>
      <c r="F236" s="33" t="s">
        <v>1380</v>
      </c>
      <c r="G236" s="32">
        <v>6</v>
      </c>
      <c r="H236" s="34">
        <v>4.37</v>
      </c>
      <c r="I236" s="34">
        <f>Tableau1[[#This Row],[Quantité]]*Tableau1[[#This Row],[Coût unitaire (hors taxes)]]</f>
        <v>26.22</v>
      </c>
      <c r="J236" s="32">
        <v>100</v>
      </c>
      <c r="K236" s="32"/>
      <c r="L236" s="35"/>
    </row>
    <row r="237" spans="1:12" s="21" customFormat="1" ht="42.75" x14ac:dyDescent="0.25">
      <c r="A237" s="30">
        <f>Tableau2[[#This Row],[Programme]]</f>
        <v>5367</v>
      </c>
      <c r="B237" s="31" t="str">
        <f>Tableau2[[#This Row],[Nom du programme]]</f>
        <v>Mécanique de véhicules de loisir et d'équipement léger</v>
      </c>
      <c r="C237" s="32">
        <v>3</v>
      </c>
      <c r="D237" s="32" t="s">
        <v>1552</v>
      </c>
      <c r="E237" s="33" t="s">
        <v>1371</v>
      </c>
      <c r="F237" s="33" t="s">
        <v>1381</v>
      </c>
      <c r="G237" s="32">
        <v>10</v>
      </c>
      <c r="H237" s="34">
        <v>6.37</v>
      </c>
      <c r="I237" s="34">
        <f>Tableau1[[#This Row],[Quantité]]*Tableau1[[#This Row],[Coût unitaire (hors taxes)]]</f>
        <v>63.7</v>
      </c>
      <c r="J237" s="32">
        <v>100</v>
      </c>
      <c r="K237" s="32"/>
      <c r="L237" s="35"/>
    </row>
    <row r="238" spans="1:12" s="21" customFormat="1" ht="42.75" x14ac:dyDescent="0.25">
      <c r="A238" s="30">
        <f>Tableau2[[#This Row],[Programme]]</f>
        <v>5367</v>
      </c>
      <c r="B238" s="31" t="str">
        <f>Tableau2[[#This Row],[Nom du programme]]</f>
        <v>Mécanique de véhicules de loisir et d'équipement léger</v>
      </c>
      <c r="C238" s="32">
        <v>3</v>
      </c>
      <c r="D238" s="32" t="s">
        <v>1552</v>
      </c>
      <c r="E238" s="33" t="s">
        <v>1371</v>
      </c>
      <c r="F238" s="33" t="s">
        <v>1382</v>
      </c>
      <c r="G238" s="32">
        <v>12</v>
      </c>
      <c r="H238" s="34">
        <v>5</v>
      </c>
      <c r="I238" s="34">
        <f>Tableau1[[#This Row],[Quantité]]*Tableau1[[#This Row],[Coût unitaire (hors taxes)]]</f>
        <v>60</v>
      </c>
      <c r="J238" s="32">
        <v>100</v>
      </c>
      <c r="K238" s="32"/>
      <c r="L238" s="35"/>
    </row>
    <row r="239" spans="1:12" s="21" customFormat="1" ht="42.75" x14ac:dyDescent="0.25">
      <c r="A239" s="30">
        <f>Tableau2[[#This Row],[Programme]]</f>
        <v>5367</v>
      </c>
      <c r="B239" s="31" t="str">
        <f>Tableau2[[#This Row],[Nom du programme]]</f>
        <v>Mécanique de véhicules de loisir et d'équipement léger</v>
      </c>
      <c r="C239" s="32">
        <v>3</v>
      </c>
      <c r="D239" s="32" t="s">
        <v>1552</v>
      </c>
      <c r="E239" s="33" t="s">
        <v>1371</v>
      </c>
      <c r="F239" s="33" t="s">
        <v>1383</v>
      </c>
      <c r="G239" s="32">
        <v>2</v>
      </c>
      <c r="H239" s="34">
        <v>32</v>
      </c>
      <c r="I239" s="34">
        <f>Tableau1[[#This Row],[Quantité]]*Tableau1[[#This Row],[Coût unitaire (hors taxes)]]</f>
        <v>64</v>
      </c>
      <c r="J239" s="32">
        <v>75</v>
      </c>
      <c r="K239" s="32"/>
      <c r="L239" s="35"/>
    </row>
    <row r="240" spans="1:12" s="21" customFormat="1" ht="42.75" x14ac:dyDescent="0.25">
      <c r="A240" s="30">
        <f>Tableau2[[#This Row],[Programme]]</f>
        <v>5367</v>
      </c>
      <c r="B240" s="31" t="str">
        <f>Tableau2[[#This Row],[Nom du programme]]</f>
        <v>Mécanique de véhicules de loisir et d'équipement léger</v>
      </c>
      <c r="C240" s="32">
        <v>3</v>
      </c>
      <c r="D240" s="32" t="s">
        <v>1552</v>
      </c>
      <c r="E240" s="33" t="s">
        <v>1371</v>
      </c>
      <c r="F240" s="33" t="s">
        <v>1384</v>
      </c>
      <c r="G240" s="32">
        <v>4</v>
      </c>
      <c r="H240" s="34">
        <v>5</v>
      </c>
      <c r="I240" s="34">
        <f>Tableau1[[#This Row],[Quantité]]*Tableau1[[#This Row],[Coût unitaire (hors taxes)]]</f>
        <v>20</v>
      </c>
      <c r="J240" s="32">
        <v>100</v>
      </c>
      <c r="K240" s="32"/>
      <c r="L240" s="35"/>
    </row>
    <row r="241" spans="1:12" s="21" customFormat="1" ht="42.75" x14ac:dyDescent="0.25">
      <c r="A241" s="30">
        <f>Tableau2[[#This Row],[Programme]]</f>
        <v>5367</v>
      </c>
      <c r="B241" s="31" t="str">
        <f>Tableau2[[#This Row],[Nom du programme]]</f>
        <v>Mécanique de véhicules de loisir et d'équipement léger</v>
      </c>
      <c r="C241" s="32">
        <v>3</v>
      </c>
      <c r="D241" s="32" t="s">
        <v>1552</v>
      </c>
      <c r="E241" s="33" t="s">
        <v>1371</v>
      </c>
      <c r="F241" s="33" t="s">
        <v>1385</v>
      </c>
      <c r="G241" s="32">
        <v>1</v>
      </c>
      <c r="H241" s="34">
        <v>17</v>
      </c>
      <c r="I241" s="34">
        <f>Tableau1[[#This Row],[Quantité]]*Tableau1[[#This Row],[Coût unitaire (hors taxes)]]</f>
        <v>17</v>
      </c>
      <c r="J241" s="32">
        <v>100</v>
      </c>
      <c r="K241" s="32"/>
      <c r="L241" s="35"/>
    </row>
    <row r="242" spans="1:12" s="21" customFormat="1" ht="42.75" x14ac:dyDescent="0.25">
      <c r="A242" s="30">
        <f>Tableau2[[#This Row],[Programme]]</f>
        <v>5367</v>
      </c>
      <c r="B242" s="31" t="str">
        <f>Tableau2[[#This Row],[Nom du programme]]</f>
        <v>Mécanique de véhicules de loisir et d'équipement léger</v>
      </c>
      <c r="C242" s="32">
        <v>3</v>
      </c>
      <c r="D242" s="32" t="s">
        <v>1552</v>
      </c>
      <c r="E242" s="33" t="s">
        <v>1651</v>
      </c>
      <c r="F242" s="33" t="s">
        <v>1650</v>
      </c>
      <c r="G242" s="32">
        <v>20</v>
      </c>
      <c r="H242" s="34">
        <v>150</v>
      </c>
      <c r="I242" s="34">
        <f>Tableau1[[#This Row],[Quantité]]*Tableau1[[#This Row],[Coût unitaire (hors taxes)]]</f>
        <v>3000</v>
      </c>
      <c r="J242" s="32">
        <v>100</v>
      </c>
      <c r="K242" s="32"/>
      <c r="L242" s="35"/>
    </row>
    <row r="243" spans="1:12" s="21" customFormat="1" ht="42.75" x14ac:dyDescent="0.25">
      <c r="A243" s="30">
        <f>Tableau2[[#This Row],[Programme]]</f>
        <v>5367</v>
      </c>
      <c r="B243" s="31" t="str">
        <f>Tableau2[[#This Row],[Nom du programme]]</f>
        <v>Mécanique de véhicules de loisir et d'équipement léger</v>
      </c>
      <c r="C243" s="32">
        <v>3</v>
      </c>
      <c r="D243" s="32" t="s">
        <v>1552</v>
      </c>
      <c r="E243" s="33" t="s">
        <v>561</v>
      </c>
      <c r="F243" s="33" t="s">
        <v>1386</v>
      </c>
      <c r="G243" s="32">
        <v>6</v>
      </c>
      <c r="H243" s="34">
        <v>13</v>
      </c>
      <c r="I243" s="34">
        <f>Tableau1[[#This Row],[Quantité]]*Tableau1[[#This Row],[Coût unitaire (hors taxes)]]</f>
        <v>78</v>
      </c>
      <c r="J243" s="32">
        <v>100</v>
      </c>
      <c r="K243" s="32"/>
      <c r="L243" s="35"/>
    </row>
    <row r="244" spans="1:12" s="21" customFormat="1" ht="57" x14ac:dyDescent="0.25">
      <c r="A244" s="30">
        <f>Tableau2[[#This Row],[Programme]]</f>
        <v>5367</v>
      </c>
      <c r="B244" s="31" t="str">
        <f>Tableau2[[#This Row],[Nom du programme]]</f>
        <v>Mécanique de véhicules de loisir et d'équipement léger</v>
      </c>
      <c r="C244" s="32">
        <v>3</v>
      </c>
      <c r="D244" s="32" t="s">
        <v>1552</v>
      </c>
      <c r="E244" s="33" t="s">
        <v>581</v>
      </c>
      <c r="F244" s="33" t="s">
        <v>1387</v>
      </c>
      <c r="G244" s="32">
        <v>1</v>
      </c>
      <c r="H244" s="34">
        <v>31</v>
      </c>
      <c r="I244" s="34">
        <f>Tableau1[[#This Row],[Quantité]]*Tableau1[[#This Row],[Coût unitaire (hors taxes)]]</f>
        <v>31</v>
      </c>
      <c r="J244" s="32">
        <v>20</v>
      </c>
      <c r="K244" s="32"/>
      <c r="L244" s="35"/>
    </row>
    <row r="245" spans="1:12" s="21" customFormat="1" ht="42.75" x14ac:dyDescent="0.25">
      <c r="A245" s="30">
        <f>Tableau2[[#This Row],[Programme]]</f>
        <v>5367</v>
      </c>
      <c r="B245" s="31" t="str">
        <f>Tableau2[[#This Row],[Nom du programme]]</f>
        <v>Mécanique de véhicules de loisir et d'équipement léger</v>
      </c>
      <c r="C245" s="32">
        <v>3</v>
      </c>
      <c r="D245" s="32" t="s">
        <v>1552</v>
      </c>
      <c r="E245" s="33" t="s">
        <v>1388</v>
      </c>
      <c r="F245" s="33" t="s">
        <v>1389</v>
      </c>
      <c r="G245" s="32">
        <v>4</v>
      </c>
      <c r="H245" s="34">
        <v>1</v>
      </c>
      <c r="I245" s="34">
        <f>Tableau1[[#This Row],[Quantité]]*Tableau1[[#This Row],[Coût unitaire (hors taxes)]]</f>
        <v>4</v>
      </c>
      <c r="J245" s="32">
        <v>100</v>
      </c>
      <c r="K245" s="32"/>
      <c r="L245" s="35"/>
    </row>
    <row r="246" spans="1:12" s="21" customFormat="1" ht="42.75" x14ac:dyDescent="0.25">
      <c r="A246" s="30">
        <f>Tableau2[[#This Row],[Programme]]</f>
        <v>5367</v>
      </c>
      <c r="B246" s="31" t="str">
        <f>Tableau2[[#This Row],[Nom du programme]]</f>
        <v>Mécanique de véhicules de loisir et d'équipement léger</v>
      </c>
      <c r="C246" s="32">
        <v>3</v>
      </c>
      <c r="D246" s="32" t="s">
        <v>1552</v>
      </c>
      <c r="E246" s="33" t="s">
        <v>1390</v>
      </c>
      <c r="F246" s="33" t="s">
        <v>1391</v>
      </c>
      <c r="G246" s="32">
        <v>60</v>
      </c>
      <c r="H246" s="34">
        <v>2</v>
      </c>
      <c r="I246" s="34">
        <f>Tableau1[[#This Row],[Quantité]]*Tableau1[[#This Row],[Coût unitaire (hors taxes)]]</f>
        <v>120</v>
      </c>
      <c r="J246" s="32">
        <v>100</v>
      </c>
      <c r="K246" s="32"/>
      <c r="L246" s="35"/>
    </row>
    <row r="247" spans="1:12" s="21" customFormat="1" ht="42.75" x14ac:dyDescent="0.25">
      <c r="A247" s="30">
        <f>Tableau2[[#This Row],[Programme]]</f>
        <v>5367</v>
      </c>
      <c r="B247" s="31" t="str">
        <f>Tableau2[[#This Row],[Nom du programme]]</f>
        <v>Mécanique de véhicules de loisir et d'équipement léger</v>
      </c>
      <c r="C247" s="32">
        <v>3</v>
      </c>
      <c r="D247" s="32" t="s">
        <v>1552</v>
      </c>
      <c r="E247" s="33" t="s">
        <v>31</v>
      </c>
      <c r="F247" s="33" t="s">
        <v>1393</v>
      </c>
      <c r="G247" s="32">
        <v>2</v>
      </c>
      <c r="H247" s="34">
        <v>35</v>
      </c>
      <c r="I247" s="34">
        <f>Tableau1[[#This Row],[Quantité]]*Tableau1[[#This Row],[Coût unitaire (hors taxes)]]</f>
        <v>70</v>
      </c>
      <c r="J247" s="32">
        <v>100</v>
      </c>
      <c r="K247" s="32"/>
      <c r="L247" s="35"/>
    </row>
    <row r="248" spans="1:12" s="21" customFormat="1" ht="42.75" x14ac:dyDescent="0.25">
      <c r="A248" s="30">
        <f>Tableau2[[#This Row],[Programme]]</f>
        <v>5367</v>
      </c>
      <c r="B248" s="31" t="str">
        <f>Tableau2[[#This Row],[Nom du programme]]</f>
        <v>Mécanique de véhicules de loisir et d'équipement léger</v>
      </c>
      <c r="C248" s="32">
        <v>3</v>
      </c>
      <c r="D248" s="32" t="s">
        <v>1552</v>
      </c>
      <c r="E248" s="33" t="s">
        <v>31</v>
      </c>
      <c r="F248" s="33" t="s">
        <v>1394</v>
      </c>
      <c r="G248" s="32">
        <v>6</v>
      </c>
      <c r="H248" s="34">
        <v>2</v>
      </c>
      <c r="I248" s="34">
        <f>Tableau1[[#This Row],[Quantité]]*Tableau1[[#This Row],[Coût unitaire (hors taxes)]]</f>
        <v>12</v>
      </c>
      <c r="J248" s="32">
        <v>100</v>
      </c>
      <c r="K248" s="32"/>
      <c r="L248" s="35"/>
    </row>
    <row r="249" spans="1:12" s="21" customFormat="1" ht="42.75" x14ac:dyDescent="0.25">
      <c r="A249" s="30">
        <f>Tableau2[[#This Row],[Programme]]</f>
        <v>5367</v>
      </c>
      <c r="B249" s="31" t="str">
        <f>Tableau2[[#This Row],[Nom du programme]]</f>
        <v>Mécanique de véhicules de loisir et d'équipement léger</v>
      </c>
      <c r="C249" s="32">
        <v>3</v>
      </c>
      <c r="D249" s="32" t="s">
        <v>1552</v>
      </c>
      <c r="E249" s="33" t="s">
        <v>31</v>
      </c>
      <c r="F249" s="33" t="s">
        <v>1392</v>
      </c>
      <c r="G249" s="32">
        <v>2</v>
      </c>
      <c r="H249" s="34">
        <v>312</v>
      </c>
      <c r="I249" s="34">
        <f>Tableau1[[#This Row],[Quantité]]*Tableau1[[#This Row],[Coût unitaire (hors taxes)]]</f>
        <v>624</v>
      </c>
      <c r="J249" s="32">
        <v>100</v>
      </c>
      <c r="K249" s="32"/>
      <c r="L249" s="35"/>
    </row>
    <row r="250" spans="1:12" s="21" customFormat="1" ht="42.75" x14ac:dyDescent="0.25">
      <c r="A250" s="30">
        <f>Tableau2[[#This Row],[Programme]]</f>
        <v>5367</v>
      </c>
      <c r="B250" s="31" t="str">
        <f>Tableau2[[#This Row],[Nom du programme]]</f>
        <v>Mécanique de véhicules de loisir et d'équipement léger</v>
      </c>
      <c r="C250" s="32">
        <v>3</v>
      </c>
      <c r="D250" s="32" t="s">
        <v>1552</v>
      </c>
      <c r="E250" s="33" t="s">
        <v>1395</v>
      </c>
      <c r="F250" s="33" t="s">
        <v>1396</v>
      </c>
      <c r="G250" s="32">
        <v>2</v>
      </c>
      <c r="H250" s="34">
        <v>11</v>
      </c>
      <c r="I250" s="34">
        <f>Tableau1[[#This Row],[Quantité]]*Tableau1[[#This Row],[Coût unitaire (hors taxes)]]</f>
        <v>22</v>
      </c>
      <c r="J250" s="32">
        <v>100</v>
      </c>
      <c r="K250" s="32"/>
      <c r="L250" s="35"/>
    </row>
    <row r="251" spans="1:12" s="21" customFormat="1" ht="42.75" x14ac:dyDescent="0.25">
      <c r="A251" s="30">
        <f>Tableau2[[#This Row],[Programme]]</f>
        <v>5367</v>
      </c>
      <c r="B251" s="31" t="str">
        <f>Tableau2[[#This Row],[Nom du programme]]</f>
        <v>Mécanique de véhicules de loisir et d'équipement léger</v>
      </c>
      <c r="C251" s="32">
        <v>3</v>
      </c>
      <c r="D251" s="32" t="s">
        <v>1552</v>
      </c>
      <c r="E251" s="33" t="s">
        <v>603</v>
      </c>
      <c r="F251" s="33" t="s">
        <v>1397</v>
      </c>
      <c r="G251" s="32">
        <v>1</v>
      </c>
      <c r="H251" s="34">
        <v>45</v>
      </c>
      <c r="I251" s="34">
        <f>Tableau1[[#This Row],[Quantité]]*Tableau1[[#This Row],[Coût unitaire (hors taxes)]]</f>
        <v>45</v>
      </c>
      <c r="J251" s="32">
        <v>20</v>
      </c>
      <c r="K251" s="32"/>
      <c r="L251" s="35"/>
    </row>
    <row r="252" spans="1:12" s="21" customFormat="1" ht="42.75" x14ac:dyDescent="0.25">
      <c r="A252" s="30">
        <f>Tableau2[[#This Row],[Programme]]</f>
        <v>5367</v>
      </c>
      <c r="B252" s="31" t="str">
        <f>Tableau2[[#This Row],[Nom du programme]]</f>
        <v>Mécanique de véhicules de loisir et d'équipement léger</v>
      </c>
      <c r="C252" s="32">
        <v>3</v>
      </c>
      <c r="D252" s="32" t="s">
        <v>1552</v>
      </c>
      <c r="E252" s="33" t="s">
        <v>603</v>
      </c>
      <c r="F252" s="33" t="s">
        <v>1398</v>
      </c>
      <c r="G252" s="32">
        <v>1</v>
      </c>
      <c r="H252" s="34">
        <v>45</v>
      </c>
      <c r="I252" s="34">
        <f>Tableau1[[#This Row],[Quantité]]*Tableau1[[#This Row],[Coût unitaire (hors taxes)]]</f>
        <v>45</v>
      </c>
      <c r="J252" s="32">
        <v>20</v>
      </c>
      <c r="K252" s="32"/>
      <c r="L252" s="35"/>
    </row>
    <row r="253" spans="1:12" s="21" customFormat="1" ht="42.75" x14ac:dyDescent="0.25">
      <c r="A253" s="30">
        <f>Tableau2[[#This Row],[Programme]]</f>
        <v>5367</v>
      </c>
      <c r="B253" s="31" t="str">
        <f>Tableau2[[#This Row],[Nom du programme]]</f>
        <v>Mécanique de véhicules de loisir et d'équipement léger</v>
      </c>
      <c r="C253" s="32">
        <v>3</v>
      </c>
      <c r="D253" s="32" t="s">
        <v>1552</v>
      </c>
      <c r="E253" s="33" t="s">
        <v>603</v>
      </c>
      <c r="F253" s="33" t="s">
        <v>1399</v>
      </c>
      <c r="G253" s="32">
        <v>1</v>
      </c>
      <c r="H253" s="34">
        <v>24</v>
      </c>
      <c r="I253" s="34">
        <f>Tableau1[[#This Row],[Quantité]]*Tableau1[[#This Row],[Coût unitaire (hors taxes)]]</f>
        <v>24</v>
      </c>
      <c r="J253" s="32">
        <v>33</v>
      </c>
      <c r="K253" s="32"/>
      <c r="L253" s="35"/>
    </row>
    <row r="254" spans="1:12" s="21" customFormat="1" ht="42.75" x14ac:dyDescent="0.25">
      <c r="A254" s="30">
        <f>Tableau2[[#This Row],[Programme]]</f>
        <v>5367</v>
      </c>
      <c r="B254" s="31" t="str">
        <f>Tableau2[[#This Row],[Nom du programme]]</f>
        <v>Mécanique de véhicules de loisir et d'équipement léger</v>
      </c>
      <c r="C254" s="32">
        <v>3</v>
      </c>
      <c r="D254" s="32" t="s">
        <v>1552</v>
      </c>
      <c r="E254" s="33" t="s">
        <v>603</v>
      </c>
      <c r="F254" s="33" t="s">
        <v>1400</v>
      </c>
      <c r="G254" s="32">
        <v>1</v>
      </c>
      <c r="H254" s="34">
        <v>68</v>
      </c>
      <c r="I254" s="34">
        <f>Tableau1[[#This Row],[Quantité]]*Tableau1[[#This Row],[Coût unitaire (hors taxes)]]</f>
        <v>68</v>
      </c>
      <c r="J254" s="32">
        <v>20</v>
      </c>
      <c r="K254" s="32"/>
      <c r="L254" s="35"/>
    </row>
    <row r="255" spans="1:12" s="21" customFormat="1" ht="57" x14ac:dyDescent="0.25">
      <c r="A255" s="30">
        <f>Tableau2[[#This Row],[Programme]]</f>
        <v>5367</v>
      </c>
      <c r="B255" s="31" t="str">
        <f>Tableau2[[#This Row],[Nom du programme]]</f>
        <v>Mécanique de véhicules de loisir et d'équipement léger</v>
      </c>
      <c r="C255" s="32">
        <v>3</v>
      </c>
      <c r="D255" s="32" t="s">
        <v>1552</v>
      </c>
      <c r="E255" s="33" t="s">
        <v>603</v>
      </c>
      <c r="F255" s="33" t="s">
        <v>1401</v>
      </c>
      <c r="G255" s="32">
        <v>10</v>
      </c>
      <c r="H255" s="34">
        <v>15</v>
      </c>
      <c r="I255" s="34">
        <f>Tableau1[[#This Row],[Quantité]]*Tableau1[[#This Row],[Coût unitaire (hors taxes)]]</f>
        <v>150</v>
      </c>
      <c r="J255" s="32">
        <v>20</v>
      </c>
      <c r="K255" s="32"/>
      <c r="L255" s="35"/>
    </row>
    <row r="256" spans="1:12" s="21" customFormat="1" ht="42.75" x14ac:dyDescent="0.25">
      <c r="A256" s="30">
        <f>Tableau2[[#This Row],[Programme]]</f>
        <v>5367</v>
      </c>
      <c r="B256" s="31" t="str">
        <f>Tableau2[[#This Row],[Nom du programme]]</f>
        <v>Mécanique de véhicules de loisir et d'équipement léger</v>
      </c>
      <c r="C256" s="32">
        <v>3</v>
      </c>
      <c r="D256" s="32" t="s">
        <v>1552</v>
      </c>
      <c r="E256" s="33" t="s">
        <v>603</v>
      </c>
      <c r="F256" s="33" t="s">
        <v>1402</v>
      </c>
      <c r="G256" s="32">
        <v>2</v>
      </c>
      <c r="H256" s="34">
        <v>38</v>
      </c>
      <c r="I256" s="34">
        <f>Tableau1[[#This Row],[Quantité]]*Tableau1[[#This Row],[Coût unitaire (hors taxes)]]</f>
        <v>76</v>
      </c>
      <c r="J256" s="32">
        <v>20</v>
      </c>
      <c r="K256" s="32"/>
      <c r="L256" s="35"/>
    </row>
    <row r="257" spans="1:12" s="21" customFormat="1" ht="42.75" x14ac:dyDescent="0.25">
      <c r="A257" s="30">
        <f>Tableau2[[#This Row],[Programme]]</f>
        <v>5367</v>
      </c>
      <c r="B257" s="31" t="str">
        <f>Tableau2[[#This Row],[Nom du programme]]</f>
        <v>Mécanique de véhicules de loisir et d'équipement léger</v>
      </c>
      <c r="C257" s="32">
        <v>3</v>
      </c>
      <c r="D257" s="32" t="s">
        <v>1552</v>
      </c>
      <c r="E257" s="33" t="s">
        <v>603</v>
      </c>
      <c r="F257" s="33" t="s">
        <v>1403</v>
      </c>
      <c r="G257" s="32">
        <v>2</v>
      </c>
      <c r="H257" s="34">
        <v>136</v>
      </c>
      <c r="I257" s="34">
        <f>Tableau1[[#This Row],[Quantité]]*Tableau1[[#This Row],[Coût unitaire (hors taxes)]]</f>
        <v>272</v>
      </c>
      <c r="J257" s="32">
        <v>10</v>
      </c>
      <c r="K257" s="32"/>
      <c r="L257" s="35"/>
    </row>
    <row r="258" spans="1:12" s="21" customFormat="1" ht="42.75" x14ac:dyDescent="0.25">
      <c r="A258" s="30">
        <f>Tableau2[[#This Row],[Programme]]</f>
        <v>5367</v>
      </c>
      <c r="B258" s="31" t="str">
        <f>Tableau2[[#This Row],[Nom du programme]]</f>
        <v>Mécanique de véhicules de loisir et d'équipement léger</v>
      </c>
      <c r="C258" s="32">
        <v>3</v>
      </c>
      <c r="D258" s="32" t="s">
        <v>1552</v>
      </c>
      <c r="E258" s="33" t="s">
        <v>603</v>
      </c>
      <c r="F258" s="33" t="s">
        <v>1404</v>
      </c>
      <c r="G258" s="32">
        <v>4</v>
      </c>
      <c r="H258" s="34">
        <v>35</v>
      </c>
      <c r="I258" s="34">
        <f>Tableau1[[#This Row],[Quantité]]*Tableau1[[#This Row],[Coût unitaire (hors taxes)]]</f>
        <v>140</v>
      </c>
      <c r="J258" s="32">
        <v>20</v>
      </c>
      <c r="K258" s="32"/>
      <c r="L258" s="35"/>
    </row>
    <row r="259" spans="1:12" s="21" customFormat="1" ht="42.75" x14ac:dyDescent="0.25">
      <c r="A259" s="30">
        <f>Tableau2[[#This Row],[Programme]]</f>
        <v>5367</v>
      </c>
      <c r="B259" s="31" t="str">
        <f>Tableau2[[#This Row],[Nom du programme]]</f>
        <v>Mécanique de véhicules de loisir et d'équipement léger</v>
      </c>
      <c r="C259" s="32">
        <v>3</v>
      </c>
      <c r="D259" s="32" t="s">
        <v>1552</v>
      </c>
      <c r="E259" s="33" t="s">
        <v>603</v>
      </c>
      <c r="F259" s="33" t="s">
        <v>1405</v>
      </c>
      <c r="G259" s="32">
        <v>4</v>
      </c>
      <c r="H259" s="34">
        <v>35</v>
      </c>
      <c r="I259" s="34">
        <f>Tableau1[[#This Row],[Quantité]]*Tableau1[[#This Row],[Coût unitaire (hors taxes)]]</f>
        <v>140</v>
      </c>
      <c r="J259" s="32">
        <v>20</v>
      </c>
      <c r="K259" s="32"/>
      <c r="L259" s="35"/>
    </row>
    <row r="260" spans="1:12" s="21" customFormat="1" ht="42.75" x14ac:dyDescent="0.25">
      <c r="A260" s="30">
        <f>Tableau2[[#This Row],[Programme]]</f>
        <v>5367</v>
      </c>
      <c r="B260" s="31" t="str">
        <f>Tableau2[[#This Row],[Nom du programme]]</f>
        <v>Mécanique de véhicules de loisir et d'équipement léger</v>
      </c>
      <c r="C260" s="32">
        <v>3</v>
      </c>
      <c r="D260" s="32" t="s">
        <v>1552</v>
      </c>
      <c r="E260" s="33" t="s">
        <v>603</v>
      </c>
      <c r="F260" s="33" t="s">
        <v>1406</v>
      </c>
      <c r="G260" s="32">
        <v>2</v>
      </c>
      <c r="H260" s="34">
        <v>19</v>
      </c>
      <c r="I260" s="34">
        <f>Tableau1[[#This Row],[Quantité]]*Tableau1[[#This Row],[Coût unitaire (hors taxes)]]</f>
        <v>38</v>
      </c>
      <c r="J260" s="32">
        <v>20</v>
      </c>
      <c r="K260" s="32"/>
      <c r="L260" s="35"/>
    </row>
    <row r="261" spans="1:12" s="21" customFormat="1" ht="42.75" x14ac:dyDescent="0.25">
      <c r="A261" s="30">
        <f>Tableau2[[#This Row],[Programme]]</f>
        <v>5367</v>
      </c>
      <c r="B261" s="31" t="str">
        <f>Tableau2[[#This Row],[Nom du programme]]</f>
        <v>Mécanique de véhicules de loisir et d'équipement léger</v>
      </c>
      <c r="C261" s="32">
        <v>3</v>
      </c>
      <c r="D261" s="32" t="s">
        <v>1552</v>
      </c>
      <c r="E261" s="33" t="s">
        <v>603</v>
      </c>
      <c r="F261" s="33" t="s">
        <v>1407</v>
      </c>
      <c r="G261" s="32">
        <v>2</v>
      </c>
      <c r="H261" s="34">
        <v>32</v>
      </c>
      <c r="I261" s="34">
        <f>Tableau1[[#This Row],[Quantité]]*Tableau1[[#This Row],[Coût unitaire (hors taxes)]]</f>
        <v>64</v>
      </c>
      <c r="J261" s="32">
        <v>25</v>
      </c>
      <c r="K261" s="32"/>
      <c r="L261" s="35"/>
    </row>
    <row r="262" spans="1:12" s="21" customFormat="1" ht="42.75" x14ac:dyDescent="0.25">
      <c r="A262" s="30">
        <f>Tableau2[[#This Row],[Programme]]</f>
        <v>5367</v>
      </c>
      <c r="B262" s="31" t="str">
        <f>Tableau2[[#This Row],[Nom du programme]]</f>
        <v>Mécanique de véhicules de loisir et d'équipement léger</v>
      </c>
      <c r="C262" s="32">
        <v>3</v>
      </c>
      <c r="D262" s="32" t="s">
        <v>1552</v>
      </c>
      <c r="E262" s="33" t="s">
        <v>1655</v>
      </c>
      <c r="F262" s="33" t="s">
        <v>1652</v>
      </c>
      <c r="G262" s="32">
        <v>1</v>
      </c>
      <c r="H262" s="34">
        <v>35</v>
      </c>
      <c r="I262" s="34">
        <f>Tableau1[[#This Row],[Quantité]]*Tableau1[[#This Row],[Coût unitaire (hors taxes)]]</f>
        <v>35</v>
      </c>
      <c r="J262" s="32">
        <v>40</v>
      </c>
      <c r="K262" s="32"/>
      <c r="L262" s="35"/>
    </row>
    <row r="263" spans="1:12" s="21" customFormat="1" ht="42.75" x14ac:dyDescent="0.25">
      <c r="A263" s="30">
        <f>Tableau2[[#This Row],[Programme]]</f>
        <v>5367</v>
      </c>
      <c r="B263" s="31" t="str">
        <f>Tableau2[[#This Row],[Nom du programme]]</f>
        <v>Mécanique de véhicules de loisir et d'équipement léger</v>
      </c>
      <c r="C263" s="32">
        <v>3</v>
      </c>
      <c r="D263" s="32" t="s">
        <v>1552</v>
      </c>
      <c r="E263" s="33" t="s">
        <v>1655</v>
      </c>
      <c r="F263" s="33" t="s">
        <v>1653</v>
      </c>
      <c r="G263" s="32">
        <v>4</v>
      </c>
      <c r="H263" s="34">
        <v>4</v>
      </c>
      <c r="I263" s="34">
        <f>Tableau1[[#This Row],[Quantité]]*Tableau1[[#This Row],[Coût unitaire (hors taxes)]]</f>
        <v>16</v>
      </c>
      <c r="J263" s="32">
        <v>100</v>
      </c>
      <c r="K263" s="32"/>
      <c r="L263" s="35"/>
    </row>
    <row r="264" spans="1:12" s="21" customFormat="1" ht="42.75" x14ac:dyDescent="0.25">
      <c r="A264" s="30">
        <f>Tableau2[[#This Row],[Programme]]</f>
        <v>5367</v>
      </c>
      <c r="B264" s="31" t="str">
        <f>Tableau2[[#This Row],[Nom du programme]]</f>
        <v>Mécanique de véhicules de loisir et d'équipement léger</v>
      </c>
      <c r="C264" s="32">
        <v>3</v>
      </c>
      <c r="D264" s="32" t="s">
        <v>1552</v>
      </c>
      <c r="E264" s="33" t="s">
        <v>1655</v>
      </c>
      <c r="F264" s="33" t="s">
        <v>1654</v>
      </c>
      <c r="G264" s="32">
        <v>1</v>
      </c>
      <c r="H264" s="34">
        <v>150</v>
      </c>
      <c r="I264" s="34">
        <f>Tableau1[[#This Row],[Quantité]]*Tableau1[[#This Row],[Coût unitaire (hors taxes)]]</f>
        <v>150</v>
      </c>
      <c r="J264" s="32">
        <v>50</v>
      </c>
      <c r="K264" s="32"/>
      <c r="L264" s="35"/>
    </row>
    <row r="265" spans="1:12" s="21" customFormat="1" ht="42.75" x14ac:dyDescent="0.25">
      <c r="A265" s="30">
        <f>Tableau2[[#This Row],[Programme]]</f>
        <v>5367</v>
      </c>
      <c r="B265" s="31" t="str">
        <f>Tableau2[[#This Row],[Nom du programme]]</f>
        <v>Mécanique de véhicules de loisir et d'équipement léger</v>
      </c>
      <c r="C265" s="32">
        <v>3</v>
      </c>
      <c r="D265" s="32" t="s">
        <v>1552</v>
      </c>
      <c r="E265" s="33" t="s">
        <v>1655</v>
      </c>
      <c r="F265" s="33" t="s">
        <v>1656</v>
      </c>
      <c r="G265" s="32">
        <v>1</v>
      </c>
      <c r="H265" s="34">
        <v>98</v>
      </c>
      <c r="I265" s="34">
        <f>Tableau1[[#This Row],[Quantité]]*Tableau1[[#This Row],[Coût unitaire (hors taxes)]]</f>
        <v>98</v>
      </c>
      <c r="J265" s="32">
        <v>100</v>
      </c>
      <c r="K265" s="32"/>
      <c r="L265" s="35"/>
    </row>
    <row r="266" spans="1:12" s="21" customFormat="1" ht="42.75" x14ac:dyDescent="0.25">
      <c r="A266" s="30">
        <f>Tableau2[[#This Row],[Programme]]</f>
        <v>5367</v>
      </c>
      <c r="B266" s="31" t="str">
        <f>Tableau2[[#This Row],[Nom du programme]]</f>
        <v>Mécanique de véhicules de loisir et d'équipement léger</v>
      </c>
      <c r="C266" s="32">
        <v>3</v>
      </c>
      <c r="D266" s="32" t="s">
        <v>1552</v>
      </c>
      <c r="E266" s="33" t="s">
        <v>1655</v>
      </c>
      <c r="F266" s="33" t="s">
        <v>1657</v>
      </c>
      <c r="G266" s="32">
        <v>1</v>
      </c>
      <c r="H266" s="34">
        <v>23</v>
      </c>
      <c r="I266" s="34">
        <f>Tableau1[[#This Row],[Quantité]]*Tableau1[[#This Row],[Coût unitaire (hors taxes)]]</f>
        <v>23</v>
      </c>
      <c r="J266" s="32">
        <v>100</v>
      </c>
      <c r="K266" s="32"/>
      <c r="L266" s="35"/>
    </row>
    <row r="267" spans="1:12" s="21" customFormat="1" ht="42.75" x14ac:dyDescent="0.25">
      <c r="A267" s="30">
        <f>Tableau2[[#This Row],[Programme]]</f>
        <v>5367</v>
      </c>
      <c r="B267" s="31" t="str">
        <f>Tableau2[[#This Row],[Nom du programme]]</f>
        <v>Mécanique de véhicules de loisir et d'équipement léger</v>
      </c>
      <c r="C267" s="32">
        <v>3</v>
      </c>
      <c r="D267" s="32" t="s">
        <v>1552</v>
      </c>
      <c r="E267" s="33" t="s">
        <v>1595</v>
      </c>
      <c r="F267" s="33" t="s">
        <v>1408</v>
      </c>
      <c r="G267" s="32">
        <v>2</v>
      </c>
      <c r="H267" s="34">
        <v>9</v>
      </c>
      <c r="I267" s="34">
        <f>Tableau1[[#This Row],[Quantité]]*Tableau1[[#This Row],[Coût unitaire (hors taxes)]]</f>
        <v>18</v>
      </c>
      <c r="J267" s="32">
        <v>20</v>
      </c>
      <c r="K267" s="32"/>
      <c r="L267" s="35"/>
    </row>
    <row r="268" spans="1:12" s="21" customFormat="1" ht="42.75" x14ac:dyDescent="0.25">
      <c r="A268" s="30">
        <f>Tableau2[[#This Row],[Programme]]</f>
        <v>5367</v>
      </c>
      <c r="B268" s="31" t="str">
        <f>Tableau2[[#This Row],[Nom du programme]]</f>
        <v>Mécanique de véhicules de loisir et d'équipement léger</v>
      </c>
      <c r="C268" s="32">
        <v>3</v>
      </c>
      <c r="D268" s="32" t="s">
        <v>1552</v>
      </c>
      <c r="E268" s="33" t="s">
        <v>1595</v>
      </c>
      <c r="F268" s="33" t="s">
        <v>1596</v>
      </c>
      <c r="G268" s="32">
        <v>2</v>
      </c>
      <c r="H268" s="34">
        <v>73</v>
      </c>
      <c r="I268" s="34">
        <f>Tableau1[[#This Row],[Quantité]]*Tableau1[[#This Row],[Coût unitaire (hors taxes)]]</f>
        <v>146</v>
      </c>
      <c r="J268" s="32">
        <v>10</v>
      </c>
      <c r="K268" s="32"/>
      <c r="L268" s="35"/>
    </row>
    <row r="269" spans="1:12" s="21" customFormat="1" ht="42.75" x14ac:dyDescent="0.25">
      <c r="A269" s="30">
        <f>Tableau2[[#This Row],[Programme]]</f>
        <v>5367</v>
      </c>
      <c r="B269" s="31" t="str">
        <f>Tableau2[[#This Row],[Nom du programme]]</f>
        <v>Mécanique de véhicules de loisir et d'équipement léger</v>
      </c>
      <c r="C269" s="32">
        <v>3</v>
      </c>
      <c r="D269" s="32" t="s">
        <v>1552</v>
      </c>
      <c r="E269" s="33" t="s">
        <v>1595</v>
      </c>
      <c r="F269" s="33" t="s">
        <v>1302</v>
      </c>
      <c r="G269" s="32">
        <v>2</v>
      </c>
      <c r="H269" s="34">
        <v>40</v>
      </c>
      <c r="I269" s="34">
        <f>Tableau1[[#This Row],[Quantité]]*Tableau1[[#This Row],[Coût unitaire (hors taxes)]]</f>
        <v>80</v>
      </c>
      <c r="J269" s="32">
        <v>20</v>
      </c>
      <c r="K269" s="32"/>
      <c r="L269" s="35"/>
    </row>
    <row r="270" spans="1:12" s="21" customFormat="1" ht="42.75" x14ac:dyDescent="0.25">
      <c r="A270" s="30">
        <f>Tableau2[[#This Row],[Programme]]</f>
        <v>5367</v>
      </c>
      <c r="B270" s="31" t="str">
        <f>Tableau2[[#This Row],[Nom du programme]]</f>
        <v>Mécanique de véhicules de loisir et d'équipement léger</v>
      </c>
      <c r="C270" s="32">
        <v>3</v>
      </c>
      <c r="D270" s="32" t="s">
        <v>1552</v>
      </c>
      <c r="E270" s="33" t="s">
        <v>1409</v>
      </c>
      <c r="F270" s="33" t="s">
        <v>1410</v>
      </c>
      <c r="G270" s="32">
        <v>10</v>
      </c>
      <c r="H270" s="34">
        <v>5</v>
      </c>
      <c r="I270" s="34">
        <f>Tableau1[[#This Row],[Quantité]]*Tableau1[[#This Row],[Coût unitaire (hors taxes)]]</f>
        <v>50</v>
      </c>
      <c r="J270" s="32">
        <v>100</v>
      </c>
      <c r="K270" s="32"/>
      <c r="L270" s="35"/>
    </row>
    <row r="271" spans="1:12" s="21" customFormat="1" ht="42.75" x14ac:dyDescent="0.25">
      <c r="A271" s="30">
        <f>Tableau2[[#This Row],[Programme]]</f>
        <v>5367</v>
      </c>
      <c r="B271" s="31" t="str">
        <f>Tableau2[[#This Row],[Nom du programme]]</f>
        <v>Mécanique de véhicules de loisir et d'équipement léger</v>
      </c>
      <c r="C271" s="32">
        <v>3</v>
      </c>
      <c r="D271" s="32" t="s">
        <v>1552</v>
      </c>
      <c r="E271" s="33" t="s">
        <v>611</v>
      </c>
      <c r="F271" s="33" t="s">
        <v>1658</v>
      </c>
      <c r="G271" s="32">
        <v>43</v>
      </c>
      <c r="H271" s="34">
        <v>12</v>
      </c>
      <c r="I271" s="34">
        <f>Tableau1[[#This Row],[Quantité]]*Tableau1[[#This Row],[Coût unitaire (hors taxes)]]</f>
        <v>516</v>
      </c>
      <c r="J271" s="32">
        <v>10</v>
      </c>
      <c r="K271" s="32"/>
      <c r="L271" s="35"/>
    </row>
    <row r="272" spans="1:12" s="21" customFormat="1" ht="42.75" x14ac:dyDescent="0.25">
      <c r="A272" s="30">
        <f>Tableau2[[#This Row],[Programme]]</f>
        <v>5367</v>
      </c>
      <c r="B272" s="31" t="str">
        <f>Tableau2[[#This Row],[Nom du programme]]</f>
        <v>Mécanique de véhicules de loisir et d'équipement léger</v>
      </c>
      <c r="C272" s="32">
        <v>3</v>
      </c>
      <c r="D272" s="32" t="s">
        <v>1552</v>
      </c>
      <c r="E272" s="33" t="s">
        <v>1411</v>
      </c>
      <c r="F272" s="33" t="s">
        <v>1659</v>
      </c>
      <c r="G272" s="32">
        <v>5</v>
      </c>
      <c r="H272" s="34">
        <v>5.08</v>
      </c>
      <c r="I272" s="34">
        <f>Tableau1[[#This Row],[Quantité]]*Tableau1[[#This Row],[Coût unitaire (hors taxes)]]</f>
        <v>25.4</v>
      </c>
      <c r="J272" s="32">
        <v>100</v>
      </c>
      <c r="K272" s="32"/>
      <c r="L272" s="35"/>
    </row>
    <row r="273" spans="1:12" s="21" customFormat="1" ht="57" x14ac:dyDescent="0.25">
      <c r="A273" s="30">
        <f>Tableau2[[#This Row],[Programme]]</f>
        <v>5367</v>
      </c>
      <c r="B273" s="31" t="str">
        <f>Tableau2[[#This Row],[Nom du programme]]</f>
        <v>Mécanique de véhicules de loisir et d'équipement léger</v>
      </c>
      <c r="C273" s="32">
        <v>3</v>
      </c>
      <c r="D273" s="32" t="s">
        <v>1552</v>
      </c>
      <c r="E273" s="33" t="s">
        <v>1412</v>
      </c>
      <c r="F273" s="33" t="s">
        <v>1416</v>
      </c>
      <c r="G273" s="32">
        <v>3</v>
      </c>
      <c r="H273" s="34">
        <v>35</v>
      </c>
      <c r="I273" s="34">
        <f>Tableau1[[#This Row],[Quantité]]*Tableau1[[#This Row],[Coût unitaire (hors taxes)]]</f>
        <v>105</v>
      </c>
      <c r="J273" s="32">
        <v>10</v>
      </c>
      <c r="K273" s="32"/>
      <c r="L273" s="35"/>
    </row>
    <row r="274" spans="1:12" s="21" customFormat="1" ht="57" x14ac:dyDescent="0.25">
      <c r="A274" s="30">
        <f>Tableau2[[#This Row],[Programme]]</f>
        <v>5367</v>
      </c>
      <c r="B274" s="31" t="str">
        <f>Tableau2[[#This Row],[Nom du programme]]</f>
        <v>Mécanique de véhicules de loisir et d'équipement léger</v>
      </c>
      <c r="C274" s="32">
        <v>3</v>
      </c>
      <c r="D274" s="32" t="s">
        <v>1552</v>
      </c>
      <c r="E274" s="33" t="s">
        <v>1412</v>
      </c>
      <c r="F274" s="33" t="s">
        <v>1660</v>
      </c>
      <c r="G274" s="32">
        <v>20</v>
      </c>
      <c r="H274" s="34">
        <v>35</v>
      </c>
      <c r="I274" s="34">
        <f>Tableau1[[#This Row],[Quantité]]*Tableau1[[#This Row],[Coût unitaire (hors taxes)]]</f>
        <v>700</v>
      </c>
      <c r="J274" s="32">
        <v>10</v>
      </c>
      <c r="K274" s="32"/>
      <c r="L274" s="35"/>
    </row>
    <row r="275" spans="1:12" s="21" customFormat="1" ht="42.75" x14ac:dyDescent="0.25">
      <c r="A275" s="30">
        <f>Tableau2[[#This Row],[Programme]]</f>
        <v>5367</v>
      </c>
      <c r="B275" s="31" t="str">
        <f>Tableau2[[#This Row],[Nom du programme]]</f>
        <v>Mécanique de véhicules de loisir et d'équipement léger</v>
      </c>
      <c r="C275" s="32">
        <v>3</v>
      </c>
      <c r="D275" s="32" t="s">
        <v>1552</v>
      </c>
      <c r="E275" s="33" t="s">
        <v>1412</v>
      </c>
      <c r="F275" s="33" t="s">
        <v>1417</v>
      </c>
      <c r="G275" s="32">
        <v>10</v>
      </c>
      <c r="H275" s="34">
        <v>35</v>
      </c>
      <c r="I275" s="34">
        <f>Tableau1[[#This Row],[Quantité]]*Tableau1[[#This Row],[Coût unitaire (hors taxes)]]</f>
        <v>350</v>
      </c>
      <c r="J275" s="32">
        <v>33</v>
      </c>
      <c r="K275" s="32"/>
      <c r="L275" s="35"/>
    </row>
    <row r="276" spans="1:12" s="21" customFormat="1" ht="42.75" x14ac:dyDescent="0.25">
      <c r="A276" s="30">
        <f>Tableau2[[#This Row],[Programme]]</f>
        <v>5367</v>
      </c>
      <c r="B276" s="31" t="str">
        <f>Tableau2[[#This Row],[Nom du programme]]</f>
        <v>Mécanique de véhicules de loisir et d'équipement léger</v>
      </c>
      <c r="C276" s="32">
        <v>3</v>
      </c>
      <c r="D276" s="32" t="s">
        <v>1552</v>
      </c>
      <c r="E276" s="33" t="s">
        <v>1412</v>
      </c>
      <c r="F276" s="33" t="s">
        <v>1422</v>
      </c>
      <c r="G276" s="32">
        <v>6</v>
      </c>
      <c r="H276" s="34">
        <v>35</v>
      </c>
      <c r="I276" s="34">
        <f>Tableau1[[#This Row],[Quantité]]*Tableau1[[#This Row],[Coût unitaire (hors taxes)]]</f>
        <v>210</v>
      </c>
      <c r="J276" s="32">
        <v>50</v>
      </c>
      <c r="K276" s="32"/>
      <c r="L276" s="35"/>
    </row>
    <row r="277" spans="1:12" s="21" customFormat="1" ht="42.75" x14ac:dyDescent="0.25">
      <c r="A277" s="30">
        <f>Tableau2[[#This Row],[Programme]]</f>
        <v>5367</v>
      </c>
      <c r="B277" s="31" t="str">
        <f>Tableau2[[#This Row],[Nom du programme]]</f>
        <v>Mécanique de véhicules de loisir et d'équipement léger</v>
      </c>
      <c r="C277" s="32">
        <v>3</v>
      </c>
      <c r="D277" s="32" t="s">
        <v>1552</v>
      </c>
      <c r="E277" s="33" t="s">
        <v>1412</v>
      </c>
      <c r="F277" s="33" t="s">
        <v>1421</v>
      </c>
      <c r="G277" s="32">
        <v>5</v>
      </c>
      <c r="H277" s="34">
        <v>45</v>
      </c>
      <c r="I277" s="34">
        <f>Tableau1[[#This Row],[Quantité]]*Tableau1[[#This Row],[Coût unitaire (hors taxes)]]</f>
        <v>225</v>
      </c>
      <c r="J277" s="32">
        <v>20</v>
      </c>
      <c r="K277" s="32"/>
      <c r="L277" s="35"/>
    </row>
    <row r="278" spans="1:12" s="21" customFormat="1" ht="42.75" x14ac:dyDescent="0.25">
      <c r="A278" s="30">
        <f>Tableau2[[#This Row],[Programme]]</f>
        <v>5367</v>
      </c>
      <c r="B278" s="31" t="str">
        <f>Tableau2[[#This Row],[Nom du programme]]</f>
        <v>Mécanique de véhicules de loisir et d'équipement léger</v>
      </c>
      <c r="C278" s="32">
        <v>3</v>
      </c>
      <c r="D278" s="32" t="s">
        <v>1552</v>
      </c>
      <c r="E278" s="33" t="s">
        <v>1412</v>
      </c>
      <c r="F278" s="33" t="s">
        <v>1420</v>
      </c>
      <c r="G278" s="32">
        <v>4</v>
      </c>
      <c r="H278" s="34">
        <v>50</v>
      </c>
      <c r="I278" s="34">
        <f>Tableau1[[#This Row],[Quantité]]*Tableau1[[#This Row],[Coût unitaire (hors taxes)]]</f>
        <v>200</v>
      </c>
      <c r="J278" s="32">
        <v>100</v>
      </c>
      <c r="K278" s="32"/>
      <c r="L278" s="35"/>
    </row>
    <row r="279" spans="1:12" s="21" customFormat="1" ht="42.75" x14ac:dyDescent="0.25">
      <c r="A279" s="30">
        <f>Tableau2[[#This Row],[Programme]]</f>
        <v>5367</v>
      </c>
      <c r="B279" s="31" t="str">
        <f>Tableau2[[#This Row],[Nom du programme]]</f>
        <v>Mécanique de véhicules de loisir et d'équipement léger</v>
      </c>
      <c r="C279" s="32">
        <v>3</v>
      </c>
      <c r="D279" s="32" t="s">
        <v>1552</v>
      </c>
      <c r="E279" s="33" t="s">
        <v>1412</v>
      </c>
      <c r="F279" s="33" t="s">
        <v>1419</v>
      </c>
      <c r="G279" s="32">
        <v>8</v>
      </c>
      <c r="H279" s="34">
        <v>40</v>
      </c>
      <c r="I279" s="34">
        <f>Tableau1[[#This Row],[Quantité]]*Tableau1[[#This Row],[Coût unitaire (hors taxes)]]</f>
        <v>320</v>
      </c>
      <c r="J279" s="32">
        <v>50</v>
      </c>
      <c r="K279" s="32"/>
      <c r="L279" s="35"/>
    </row>
    <row r="280" spans="1:12" s="21" customFormat="1" ht="42.75" x14ac:dyDescent="0.25">
      <c r="A280" s="30">
        <f>Tableau2[[#This Row],[Programme]]</f>
        <v>5367</v>
      </c>
      <c r="B280" s="31" t="str">
        <f>Tableau2[[#This Row],[Nom du programme]]</f>
        <v>Mécanique de véhicules de loisir et d'équipement léger</v>
      </c>
      <c r="C280" s="32">
        <v>3</v>
      </c>
      <c r="D280" s="32" t="s">
        <v>1552</v>
      </c>
      <c r="E280" s="33" t="s">
        <v>1412</v>
      </c>
      <c r="F280" s="33" t="s">
        <v>1418</v>
      </c>
      <c r="G280" s="32">
        <v>20</v>
      </c>
      <c r="H280" s="34">
        <v>20</v>
      </c>
      <c r="I280" s="34">
        <f>Tableau1[[#This Row],[Quantité]]*Tableau1[[#This Row],[Coût unitaire (hors taxes)]]</f>
        <v>400</v>
      </c>
      <c r="J280" s="32">
        <v>33</v>
      </c>
      <c r="K280" s="32"/>
      <c r="L280" s="35"/>
    </row>
    <row r="281" spans="1:12" s="21" customFormat="1" ht="42.75" x14ac:dyDescent="0.25">
      <c r="A281" s="30">
        <f>Tableau2[[#This Row],[Programme]]</f>
        <v>5367</v>
      </c>
      <c r="B281" s="31" t="str">
        <f>Tableau2[[#This Row],[Nom du programme]]</f>
        <v>Mécanique de véhicules de loisir et d'équipement léger</v>
      </c>
      <c r="C281" s="32">
        <v>3</v>
      </c>
      <c r="D281" s="32" t="s">
        <v>1552</v>
      </c>
      <c r="E281" s="33" t="s">
        <v>1412</v>
      </c>
      <c r="F281" s="33" t="s">
        <v>1413</v>
      </c>
      <c r="G281" s="32">
        <v>2</v>
      </c>
      <c r="H281" s="34">
        <v>40</v>
      </c>
      <c r="I281" s="34">
        <f>Tableau1[[#This Row],[Quantité]]*Tableau1[[#This Row],[Coût unitaire (hors taxes)]]</f>
        <v>80</v>
      </c>
      <c r="J281" s="32">
        <v>10</v>
      </c>
      <c r="K281" s="32"/>
      <c r="L281" s="35"/>
    </row>
    <row r="282" spans="1:12" s="21" customFormat="1" ht="42.75" x14ac:dyDescent="0.25">
      <c r="A282" s="30">
        <f>Tableau2[[#This Row],[Programme]]</f>
        <v>5367</v>
      </c>
      <c r="B282" s="31" t="str">
        <f>Tableau2[[#This Row],[Nom du programme]]</f>
        <v>Mécanique de véhicules de loisir et d'équipement léger</v>
      </c>
      <c r="C282" s="32">
        <v>3</v>
      </c>
      <c r="D282" s="32" t="s">
        <v>1552</v>
      </c>
      <c r="E282" s="33" t="s">
        <v>1412</v>
      </c>
      <c r="F282" s="33" t="s">
        <v>1414</v>
      </c>
      <c r="G282" s="32">
        <v>2</v>
      </c>
      <c r="H282" s="34">
        <v>50</v>
      </c>
      <c r="I282" s="34">
        <f>Tableau1[[#This Row],[Quantité]]*Tableau1[[#This Row],[Coût unitaire (hors taxes)]]</f>
        <v>100</v>
      </c>
      <c r="J282" s="32">
        <v>10</v>
      </c>
      <c r="K282" s="32"/>
      <c r="L282" s="35"/>
    </row>
    <row r="283" spans="1:12" s="21" customFormat="1" ht="42.75" x14ac:dyDescent="0.25">
      <c r="A283" s="30">
        <f>Tableau2[[#This Row],[Programme]]</f>
        <v>5367</v>
      </c>
      <c r="B283" s="31" t="str">
        <f>Tableau2[[#This Row],[Nom du programme]]</f>
        <v>Mécanique de véhicules de loisir et d'équipement léger</v>
      </c>
      <c r="C283" s="32">
        <v>3</v>
      </c>
      <c r="D283" s="32" t="s">
        <v>1552</v>
      </c>
      <c r="E283" s="33" t="s">
        <v>1412</v>
      </c>
      <c r="F283" s="33" t="s">
        <v>1415</v>
      </c>
      <c r="G283" s="32">
        <v>2</v>
      </c>
      <c r="H283" s="34">
        <v>27</v>
      </c>
      <c r="I283" s="34">
        <f>Tableau1[[#This Row],[Quantité]]*Tableau1[[#This Row],[Coût unitaire (hors taxes)]]</f>
        <v>54</v>
      </c>
      <c r="J283" s="32">
        <v>20</v>
      </c>
      <c r="K283" s="32"/>
      <c r="L283" s="35"/>
    </row>
    <row r="284" spans="1:12" s="21" customFormat="1" ht="42.75" x14ac:dyDescent="0.25">
      <c r="A284" s="30">
        <f>Tableau2[[#This Row],[Programme]]</f>
        <v>5367</v>
      </c>
      <c r="B284" s="31" t="str">
        <f>Tableau2[[#This Row],[Nom du programme]]</f>
        <v>Mécanique de véhicules de loisir et d'équipement léger</v>
      </c>
      <c r="C284" s="32">
        <v>3</v>
      </c>
      <c r="D284" s="32" t="s">
        <v>1552</v>
      </c>
      <c r="E284" s="33" t="s">
        <v>1412</v>
      </c>
      <c r="F284" s="33" t="s">
        <v>1661</v>
      </c>
      <c r="G284" s="32">
        <v>20</v>
      </c>
      <c r="H284" s="34">
        <v>20</v>
      </c>
      <c r="I284" s="34">
        <f>Tableau1[[#This Row],[Quantité]]*Tableau1[[#This Row],[Coût unitaire (hors taxes)]]</f>
        <v>400</v>
      </c>
      <c r="J284" s="32">
        <v>10</v>
      </c>
      <c r="K284" s="32"/>
      <c r="L284" s="35"/>
    </row>
    <row r="285" spans="1:12" s="21" customFormat="1" ht="57" x14ac:dyDescent="0.25">
      <c r="A285" s="30">
        <f>Tableau2[[#This Row],[Programme]]</f>
        <v>5367</v>
      </c>
      <c r="B285" s="31" t="str">
        <f>Tableau2[[#This Row],[Nom du programme]]</f>
        <v>Mécanique de véhicules de loisir et d'équipement léger</v>
      </c>
      <c r="C285" s="32">
        <v>3</v>
      </c>
      <c r="D285" s="32" t="s">
        <v>1552</v>
      </c>
      <c r="E285" s="33" t="s">
        <v>1412</v>
      </c>
      <c r="F285" s="33" t="s">
        <v>1427</v>
      </c>
      <c r="G285" s="32">
        <v>3</v>
      </c>
      <c r="H285" s="34">
        <v>60</v>
      </c>
      <c r="I285" s="34">
        <f>Tableau1[[#This Row],[Quantité]]*Tableau1[[#This Row],[Coût unitaire (hors taxes)]]</f>
        <v>180</v>
      </c>
      <c r="J285" s="32">
        <v>10</v>
      </c>
      <c r="K285" s="32"/>
      <c r="L285" s="35"/>
    </row>
    <row r="286" spans="1:12" s="21" customFormat="1" ht="57" customHeight="1" x14ac:dyDescent="0.25">
      <c r="A286" s="30">
        <f>Tableau2[[#This Row],[Programme]]</f>
        <v>5367</v>
      </c>
      <c r="B286" s="31" t="str">
        <f>Tableau2[[#This Row],[Nom du programme]]</f>
        <v>Mécanique de véhicules de loisir et d'équipement léger</v>
      </c>
      <c r="C286" s="32">
        <v>3</v>
      </c>
      <c r="D286" s="32" t="s">
        <v>1552</v>
      </c>
      <c r="E286" s="33" t="s">
        <v>1412</v>
      </c>
      <c r="F286" s="33" t="s">
        <v>1425</v>
      </c>
      <c r="G286" s="32">
        <v>3</v>
      </c>
      <c r="H286" s="34">
        <v>60</v>
      </c>
      <c r="I286" s="34">
        <f>Tableau1[[#This Row],[Quantité]]*Tableau1[[#This Row],[Coût unitaire (hors taxes)]]</f>
        <v>180</v>
      </c>
      <c r="J286" s="32">
        <v>10</v>
      </c>
      <c r="K286" s="32"/>
      <c r="L286" s="35"/>
    </row>
    <row r="287" spans="1:12" s="21" customFormat="1" ht="42.75" x14ac:dyDescent="0.25">
      <c r="A287" s="30">
        <f>Tableau2[[#This Row],[Programme]]</f>
        <v>5367</v>
      </c>
      <c r="B287" s="31" t="str">
        <f>Tableau2[[#This Row],[Nom du programme]]</f>
        <v>Mécanique de véhicules de loisir et d'équipement léger</v>
      </c>
      <c r="C287" s="32">
        <v>3</v>
      </c>
      <c r="D287" s="32" t="s">
        <v>1552</v>
      </c>
      <c r="E287" s="33" t="s">
        <v>1412</v>
      </c>
      <c r="F287" s="33" t="s">
        <v>1426</v>
      </c>
      <c r="G287" s="32">
        <v>20</v>
      </c>
      <c r="H287" s="34">
        <v>20</v>
      </c>
      <c r="I287" s="34">
        <f>Tableau1[[#This Row],[Quantité]]*Tableau1[[#This Row],[Coût unitaire (hors taxes)]]</f>
        <v>400</v>
      </c>
      <c r="J287" s="32">
        <v>10</v>
      </c>
      <c r="K287" s="32"/>
      <c r="L287" s="35"/>
    </row>
    <row r="288" spans="1:12" s="21" customFormat="1" ht="57" x14ac:dyDescent="0.25">
      <c r="A288" s="30">
        <f>Tableau2[[#This Row],[Programme]]</f>
        <v>5367</v>
      </c>
      <c r="B288" s="31" t="str">
        <f>Tableau2[[#This Row],[Nom du programme]]</f>
        <v>Mécanique de véhicules de loisir et d'équipement léger</v>
      </c>
      <c r="C288" s="32">
        <v>3</v>
      </c>
      <c r="D288" s="32" t="s">
        <v>1552</v>
      </c>
      <c r="E288" s="33" t="s">
        <v>1412</v>
      </c>
      <c r="F288" s="33" t="s">
        <v>1423</v>
      </c>
      <c r="G288" s="32">
        <v>3</v>
      </c>
      <c r="H288" s="34">
        <v>60</v>
      </c>
      <c r="I288" s="34">
        <f>Tableau1[[#This Row],[Quantité]]*Tableau1[[#This Row],[Coût unitaire (hors taxes)]]</f>
        <v>180</v>
      </c>
      <c r="J288" s="32">
        <v>10</v>
      </c>
      <c r="K288" s="32"/>
      <c r="L288" s="35"/>
    </row>
    <row r="289" spans="1:12" s="21" customFormat="1" ht="42.75" x14ac:dyDescent="0.25">
      <c r="A289" s="30">
        <f>Tableau2[[#This Row],[Programme]]</f>
        <v>5367</v>
      </c>
      <c r="B289" s="31" t="str">
        <f>Tableau2[[#This Row],[Nom du programme]]</f>
        <v>Mécanique de véhicules de loisir et d'équipement léger</v>
      </c>
      <c r="C289" s="32">
        <v>3</v>
      </c>
      <c r="D289" s="32" t="s">
        <v>1552</v>
      </c>
      <c r="E289" s="33" t="s">
        <v>1412</v>
      </c>
      <c r="F289" s="33" t="s">
        <v>1424</v>
      </c>
      <c r="G289" s="32">
        <v>20</v>
      </c>
      <c r="H289" s="34">
        <v>20</v>
      </c>
      <c r="I289" s="34">
        <f>Tableau1[[#This Row],[Quantité]]*Tableau1[[#This Row],[Coût unitaire (hors taxes)]]</f>
        <v>400</v>
      </c>
      <c r="J289" s="32">
        <v>10</v>
      </c>
      <c r="K289" s="32"/>
      <c r="L289" s="35"/>
    </row>
    <row r="290" spans="1:12" s="21" customFormat="1" ht="42.75" x14ac:dyDescent="0.25">
      <c r="A290" s="30">
        <f>Tableau2[[#This Row],[Programme]]</f>
        <v>5367</v>
      </c>
      <c r="B290" s="31" t="str">
        <f>Tableau2[[#This Row],[Nom du programme]]</f>
        <v>Mécanique de véhicules de loisir et d'équipement léger</v>
      </c>
      <c r="C290" s="32">
        <v>3</v>
      </c>
      <c r="D290" s="32" t="s">
        <v>1552</v>
      </c>
      <c r="E290" s="33" t="s">
        <v>1428</v>
      </c>
      <c r="F290" s="33" t="s">
        <v>1429</v>
      </c>
      <c r="G290" s="32">
        <v>1</v>
      </c>
      <c r="H290" s="34">
        <v>97</v>
      </c>
      <c r="I290" s="34">
        <f>Tableau1[[#This Row],[Quantité]]*Tableau1[[#This Row],[Coût unitaire (hors taxes)]]</f>
        <v>97</v>
      </c>
      <c r="J290" s="32">
        <v>10</v>
      </c>
      <c r="K290" s="32"/>
      <c r="L290" s="35"/>
    </row>
    <row r="291" spans="1:12" s="21" customFormat="1" ht="42.75" x14ac:dyDescent="0.25">
      <c r="A291" s="30">
        <f>Tableau2[[#This Row],[Programme]]</f>
        <v>5367</v>
      </c>
      <c r="B291" s="31" t="str">
        <f>Tableau2[[#This Row],[Nom du programme]]</f>
        <v>Mécanique de véhicules de loisir et d'équipement léger</v>
      </c>
      <c r="C291" s="32">
        <v>3</v>
      </c>
      <c r="D291" s="32" t="s">
        <v>1552</v>
      </c>
      <c r="E291" s="33" t="s">
        <v>1430</v>
      </c>
      <c r="F291" s="33" t="s">
        <v>1432</v>
      </c>
      <c r="G291" s="32">
        <v>2</v>
      </c>
      <c r="H291" s="34">
        <v>43.95</v>
      </c>
      <c r="I291" s="34">
        <f>Tableau1[[#This Row],[Quantité]]*Tableau1[[#This Row],[Coût unitaire (hors taxes)]]</f>
        <v>87.9</v>
      </c>
      <c r="J291" s="32">
        <v>50</v>
      </c>
      <c r="K291" s="32"/>
      <c r="L291" s="35"/>
    </row>
    <row r="292" spans="1:12" s="21" customFormat="1" ht="42.75" x14ac:dyDescent="0.25">
      <c r="A292" s="30">
        <f>Tableau2[[#This Row],[Programme]]</f>
        <v>5367</v>
      </c>
      <c r="B292" s="31" t="str">
        <f>Tableau2[[#This Row],[Nom du programme]]</f>
        <v>Mécanique de véhicules de loisir et d'équipement léger</v>
      </c>
      <c r="C292" s="32">
        <v>3</v>
      </c>
      <c r="D292" s="32" t="s">
        <v>1552</v>
      </c>
      <c r="E292" s="33" t="s">
        <v>1430</v>
      </c>
      <c r="F292" s="33" t="s">
        <v>1431</v>
      </c>
      <c r="G292" s="32">
        <v>1</v>
      </c>
      <c r="H292" s="34">
        <v>25.3</v>
      </c>
      <c r="I292" s="34">
        <f>Tableau1[[#This Row],[Quantité]]*Tableau1[[#This Row],[Coût unitaire (hors taxes)]]</f>
        <v>25.3</v>
      </c>
      <c r="J292" s="32">
        <v>50</v>
      </c>
      <c r="K292" s="32"/>
      <c r="L292" s="35"/>
    </row>
    <row r="293" spans="1:12" s="21" customFormat="1" ht="42.75" x14ac:dyDescent="0.25">
      <c r="A293" s="30">
        <f>Tableau2[[#This Row],[Programme]]</f>
        <v>5367</v>
      </c>
      <c r="B293" s="31" t="str">
        <f>Tableau2[[#This Row],[Nom du programme]]</f>
        <v>Mécanique de véhicules de loisir et d'équipement léger</v>
      </c>
      <c r="C293" s="32">
        <v>3</v>
      </c>
      <c r="D293" s="32" t="s">
        <v>1552</v>
      </c>
      <c r="E293" s="33" t="s">
        <v>1430</v>
      </c>
      <c r="F293" s="33" t="s">
        <v>1433</v>
      </c>
      <c r="G293" s="32">
        <v>2</v>
      </c>
      <c r="H293" s="34">
        <v>25.3</v>
      </c>
      <c r="I293" s="34">
        <f>Tableau1[[#This Row],[Quantité]]*Tableau1[[#This Row],[Coût unitaire (hors taxes)]]</f>
        <v>50.6</v>
      </c>
      <c r="J293" s="32">
        <v>50</v>
      </c>
      <c r="K293" s="32"/>
      <c r="L293" s="35"/>
    </row>
    <row r="294" spans="1:12" s="21" customFormat="1" ht="42.75" x14ac:dyDescent="0.25">
      <c r="A294" s="30">
        <f>Tableau2[[#This Row],[Programme]]</f>
        <v>5367</v>
      </c>
      <c r="B294" s="31" t="str">
        <f>Tableau2[[#This Row],[Nom du programme]]</f>
        <v>Mécanique de véhicules de loisir et d'équipement léger</v>
      </c>
      <c r="C294" s="32">
        <v>3</v>
      </c>
      <c r="D294" s="32" t="s">
        <v>1552</v>
      </c>
      <c r="E294" s="33" t="s">
        <v>1430</v>
      </c>
      <c r="F294" s="33" t="s">
        <v>1434</v>
      </c>
      <c r="G294" s="32">
        <v>1</v>
      </c>
      <c r="H294" s="34">
        <v>27.14</v>
      </c>
      <c r="I294" s="34">
        <f>Tableau1[[#This Row],[Quantité]]*Tableau1[[#This Row],[Coût unitaire (hors taxes)]]</f>
        <v>27.14</v>
      </c>
      <c r="J294" s="32">
        <v>50</v>
      </c>
      <c r="K294" s="32"/>
      <c r="L294" s="35"/>
    </row>
    <row r="295" spans="1:12" s="21" customFormat="1" ht="42.75" x14ac:dyDescent="0.25">
      <c r="A295" s="30">
        <f>Tableau2[[#This Row],[Programme]]</f>
        <v>5367</v>
      </c>
      <c r="B295" s="31" t="str">
        <f>Tableau2[[#This Row],[Nom du programme]]</f>
        <v>Mécanique de véhicules de loisir et d'équipement léger</v>
      </c>
      <c r="C295" s="32">
        <v>3</v>
      </c>
      <c r="D295" s="32" t="s">
        <v>1552</v>
      </c>
      <c r="E295" s="33" t="s">
        <v>1430</v>
      </c>
      <c r="F295" s="33" t="s">
        <v>1435</v>
      </c>
      <c r="G295" s="32">
        <v>1</v>
      </c>
      <c r="H295" s="34">
        <v>38.090000000000003</v>
      </c>
      <c r="I295" s="34">
        <f>Tableau1[[#This Row],[Quantité]]*Tableau1[[#This Row],[Coût unitaire (hors taxes)]]</f>
        <v>38.090000000000003</v>
      </c>
      <c r="J295" s="32">
        <v>100</v>
      </c>
      <c r="K295" s="32"/>
      <c r="L295" s="35"/>
    </row>
    <row r="296" spans="1:12" s="21" customFormat="1" ht="42.75" x14ac:dyDescent="0.25">
      <c r="A296" s="30">
        <f>Tableau2[[#This Row],[Programme]]</f>
        <v>5367</v>
      </c>
      <c r="B296" s="31" t="str">
        <f>Tableau2[[#This Row],[Nom du programme]]</f>
        <v>Mécanique de véhicules de loisir et d'équipement léger</v>
      </c>
      <c r="C296" s="32">
        <v>3</v>
      </c>
      <c r="D296" s="32" t="s">
        <v>1552</v>
      </c>
      <c r="E296" s="33" t="s">
        <v>1430</v>
      </c>
      <c r="F296" s="33" t="s">
        <v>1436</v>
      </c>
      <c r="G296" s="32">
        <v>1</v>
      </c>
      <c r="H296" s="34">
        <v>123</v>
      </c>
      <c r="I296" s="34">
        <f>Tableau1[[#This Row],[Quantité]]*Tableau1[[#This Row],[Coût unitaire (hors taxes)]]</f>
        <v>123</v>
      </c>
      <c r="J296" s="32">
        <v>10</v>
      </c>
      <c r="K296" s="32"/>
      <c r="L296" s="35"/>
    </row>
    <row r="297" spans="1:12" s="21" customFormat="1" ht="42.75" x14ac:dyDescent="0.25">
      <c r="A297" s="30">
        <f>Tableau2[[#This Row],[Programme]]</f>
        <v>5367</v>
      </c>
      <c r="B297" s="31" t="str">
        <f>Tableau2[[#This Row],[Nom du programme]]</f>
        <v>Mécanique de véhicules de loisir et d'équipement léger</v>
      </c>
      <c r="C297" s="32">
        <v>3</v>
      </c>
      <c r="D297" s="32" t="s">
        <v>1552</v>
      </c>
      <c r="E297" s="33" t="s">
        <v>677</v>
      </c>
      <c r="F297" s="33" t="s">
        <v>1662</v>
      </c>
      <c r="G297" s="32">
        <v>6</v>
      </c>
      <c r="H297" s="34">
        <v>20</v>
      </c>
      <c r="I297" s="34">
        <f>Tableau1[[#This Row],[Quantité]]*Tableau1[[#This Row],[Coût unitaire (hors taxes)]]</f>
        <v>120</v>
      </c>
      <c r="J297" s="32">
        <v>25</v>
      </c>
      <c r="K297" s="32"/>
      <c r="L297" s="35"/>
    </row>
    <row r="298" spans="1:12" s="21" customFormat="1" ht="42.75" x14ac:dyDescent="0.25">
      <c r="A298" s="30">
        <f>Tableau2[[#This Row],[Programme]]</f>
        <v>5367</v>
      </c>
      <c r="B298" s="31" t="str">
        <f>Tableau2[[#This Row],[Nom du programme]]</f>
        <v>Mécanique de véhicules de loisir et d'équipement léger</v>
      </c>
      <c r="C298" s="32">
        <v>3</v>
      </c>
      <c r="D298" s="32" t="s">
        <v>1552</v>
      </c>
      <c r="E298" s="33" t="s">
        <v>685</v>
      </c>
      <c r="F298" s="33" t="s">
        <v>1663</v>
      </c>
      <c r="G298" s="32">
        <v>2</v>
      </c>
      <c r="H298" s="34">
        <v>39</v>
      </c>
      <c r="I298" s="34">
        <f>Tableau1[[#This Row],[Quantité]]*Tableau1[[#This Row],[Coût unitaire (hors taxes)]]</f>
        <v>78</v>
      </c>
      <c r="J298" s="32">
        <v>10</v>
      </c>
      <c r="K298" s="32"/>
      <c r="L298" s="35"/>
    </row>
    <row r="299" spans="1:12" s="21" customFormat="1" ht="42.75" x14ac:dyDescent="0.25">
      <c r="A299" s="30">
        <f>Tableau2[[#This Row],[Programme]]</f>
        <v>5367</v>
      </c>
      <c r="B299" s="31" t="str">
        <f>Tableau2[[#This Row],[Nom du programme]]</f>
        <v>Mécanique de véhicules de loisir et d'équipement léger</v>
      </c>
      <c r="C299" s="32">
        <v>3</v>
      </c>
      <c r="D299" s="32" t="s">
        <v>1552</v>
      </c>
      <c r="E299" s="33" t="s">
        <v>1665</v>
      </c>
      <c r="F299" s="33" t="s">
        <v>1664</v>
      </c>
      <c r="G299" s="32">
        <v>2</v>
      </c>
      <c r="H299" s="34">
        <v>10</v>
      </c>
      <c r="I299" s="34">
        <f>Tableau1[[#This Row],[Quantité]]*Tableau1[[#This Row],[Coût unitaire (hors taxes)]]</f>
        <v>20</v>
      </c>
      <c r="J299" s="32">
        <v>50</v>
      </c>
      <c r="K299" s="32"/>
      <c r="L299" s="35"/>
    </row>
    <row r="300" spans="1:12" s="21" customFormat="1" ht="42.75" x14ac:dyDescent="0.25">
      <c r="A300" s="30">
        <f>Tableau2[[#This Row],[Programme]]</f>
        <v>5367</v>
      </c>
      <c r="B300" s="31" t="str">
        <f>Tableau2[[#This Row],[Nom du programme]]</f>
        <v>Mécanique de véhicules de loisir et d'équipement léger</v>
      </c>
      <c r="C300" s="32">
        <v>3</v>
      </c>
      <c r="D300" s="32" t="s">
        <v>1552</v>
      </c>
      <c r="E300" s="33" t="s">
        <v>1437</v>
      </c>
      <c r="F300" s="33" t="s">
        <v>1439</v>
      </c>
      <c r="G300" s="32">
        <v>3</v>
      </c>
      <c r="H300" s="34">
        <v>17</v>
      </c>
      <c r="I300" s="34">
        <f>Tableau1[[#This Row],[Quantité]]*Tableau1[[#This Row],[Coût unitaire (hors taxes)]]</f>
        <v>51</v>
      </c>
      <c r="J300" s="32">
        <v>100</v>
      </c>
      <c r="K300" s="32"/>
      <c r="L300" s="35"/>
    </row>
    <row r="301" spans="1:12" s="21" customFormat="1" ht="42.75" x14ac:dyDescent="0.25">
      <c r="A301" s="30">
        <f>Tableau2[[#This Row],[Programme]]</f>
        <v>5367</v>
      </c>
      <c r="B301" s="31" t="str">
        <f>Tableau2[[#This Row],[Nom du programme]]</f>
        <v>Mécanique de véhicules de loisir et d'équipement léger</v>
      </c>
      <c r="C301" s="32">
        <v>3</v>
      </c>
      <c r="D301" s="32" t="s">
        <v>1552</v>
      </c>
      <c r="E301" s="33" t="s">
        <v>1437</v>
      </c>
      <c r="F301" s="33" t="s">
        <v>1438</v>
      </c>
      <c r="G301" s="32">
        <v>3</v>
      </c>
      <c r="H301" s="34">
        <v>18</v>
      </c>
      <c r="I301" s="34">
        <f>Tableau1[[#This Row],[Quantité]]*Tableau1[[#This Row],[Coût unitaire (hors taxes)]]</f>
        <v>54</v>
      </c>
      <c r="J301" s="32">
        <v>100</v>
      </c>
      <c r="K301" s="32"/>
      <c r="L301" s="35"/>
    </row>
    <row r="302" spans="1:12" s="21" customFormat="1" ht="42.75" x14ac:dyDescent="0.25">
      <c r="A302" s="30">
        <f>Tableau2[[#This Row],[Programme]]</f>
        <v>5367</v>
      </c>
      <c r="B302" s="31" t="str">
        <f>Tableau2[[#This Row],[Nom du programme]]</f>
        <v>Mécanique de véhicules de loisir et d'équipement léger</v>
      </c>
      <c r="C302" s="32">
        <v>3</v>
      </c>
      <c r="D302" s="32" t="s">
        <v>1552</v>
      </c>
      <c r="E302" s="33" t="s">
        <v>1668</v>
      </c>
      <c r="F302" s="33" t="s">
        <v>1666</v>
      </c>
      <c r="G302" s="32">
        <v>4</v>
      </c>
      <c r="H302" s="34">
        <v>5</v>
      </c>
      <c r="I302" s="34">
        <f>Tableau1[[#This Row],[Quantité]]*Tableau1[[#This Row],[Coût unitaire (hors taxes)]]</f>
        <v>20</v>
      </c>
      <c r="J302" s="32">
        <v>100</v>
      </c>
      <c r="K302" s="32"/>
      <c r="L302" s="35"/>
    </row>
    <row r="303" spans="1:12" s="21" customFormat="1" ht="42.75" x14ac:dyDescent="0.25">
      <c r="A303" s="30">
        <f>Tableau2[[#This Row],[Programme]]</f>
        <v>5367</v>
      </c>
      <c r="B303" s="31" t="str">
        <f>Tableau2[[#This Row],[Nom du programme]]</f>
        <v>Mécanique de véhicules de loisir et d'équipement léger</v>
      </c>
      <c r="C303" s="32">
        <v>3</v>
      </c>
      <c r="D303" s="32" t="s">
        <v>1552</v>
      </c>
      <c r="E303" s="33" t="s">
        <v>1668</v>
      </c>
      <c r="F303" s="33" t="s">
        <v>1667</v>
      </c>
      <c r="G303" s="32">
        <v>12</v>
      </c>
      <c r="H303" s="34">
        <v>8</v>
      </c>
      <c r="I303" s="34">
        <f>Tableau1[[#This Row],[Quantité]]*Tableau1[[#This Row],[Coût unitaire (hors taxes)]]</f>
        <v>96</v>
      </c>
      <c r="J303" s="32">
        <v>100</v>
      </c>
      <c r="K303" s="32"/>
      <c r="L303" s="35"/>
    </row>
    <row r="304" spans="1:12" s="21" customFormat="1" ht="42.75" x14ac:dyDescent="0.25">
      <c r="A304" s="30">
        <f>Tableau2[[#This Row],[Programme]]</f>
        <v>5367</v>
      </c>
      <c r="B304" s="31" t="str">
        <f>Tableau2[[#This Row],[Nom du programme]]</f>
        <v>Mécanique de véhicules de loisir et d'équipement léger</v>
      </c>
      <c r="C304" s="32">
        <v>3</v>
      </c>
      <c r="D304" s="32" t="s">
        <v>1552</v>
      </c>
      <c r="E304" s="33" t="s">
        <v>1668</v>
      </c>
      <c r="F304" s="33" t="s">
        <v>1440</v>
      </c>
      <c r="G304" s="32">
        <v>16</v>
      </c>
      <c r="H304" s="34">
        <v>3.27</v>
      </c>
      <c r="I304" s="34">
        <f>Tableau1[[#This Row],[Quantité]]*Tableau1[[#This Row],[Coût unitaire (hors taxes)]]</f>
        <v>52.32</v>
      </c>
      <c r="J304" s="32">
        <v>100</v>
      </c>
      <c r="K304" s="32"/>
      <c r="L304" s="35"/>
    </row>
    <row r="305" spans="1:12" s="21" customFormat="1" ht="42.75" x14ac:dyDescent="0.25">
      <c r="A305" s="30">
        <f>Tableau2[[#This Row],[Programme]]</f>
        <v>5367</v>
      </c>
      <c r="B305" s="31" t="str">
        <f>Tableau2[[#This Row],[Nom du programme]]</f>
        <v>Mécanique de véhicules de loisir et d'équipement léger</v>
      </c>
      <c r="C305" s="32">
        <v>3</v>
      </c>
      <c r="D305" s="32" t="s">
        <v>1552</v>
      </c>
      <c r="E305" s="33" t="s">
        <v>1668</v>
      </c>
      <c r="F305" s="33" t="s">
        <v>1669</v>
      </c>
      <c r="G305" s="32">
        <v>1</v>
      </c>
      <c r="H305" s="34">
        <v>17</v>
      </c>
      <c r="I305" s="34">
        <f>Tableau1[[#This Row],[Quantité]]*Tableau1[[#This Row],[Coût unitaire (hors taxes)]]</f>
        <v>17</v>
      </c>
      <c r="J305" s="32">
        <v>100</v>
      </c>
      <c r="K305" s="32"/>
      <c r="L305" s="35"/>
    </row>
    <row r="306" spans="1:12" s="21" customFormat="1" ht="42.75" x14ac:dyDescent="0.25">
      <c r="A306" s="30">
        <f>Tableau2[[#This Row],[Programme]]</f>
        <v>5367</v>
      </c>
      <c r="B306" s="31" t="str">
        <f>Tableau2[[#This Row],[Nom du programme]]</f>
        <v>Mécanique de véhicules de loisir et d'équipement léger</v>
      </c>
      <c r="C306" s="32">
        <v>3</v>
      </c>
      <c r="D306" s="32" t="s">
        <v>1552</v>
      </c>
      <c r="E306" s="33" t="s">
        <v>1441</v>
      </c>
      <c r="F306" s="33" t="s">
        <v>1442</v>
      </c>
      <c r="G306" s="32">
        <v>1</v>
      </c>
      <c r="H306" s="34">
        <v>188</v>
      </c>
      <c r="I306" s="34">
        <f>Tableau1[[#This Row],[Quantité]]*Tableau1[[#This Row],[Coût unitaire (hors taxes)]]</f>
        <v>188</v>
      </c>
      <c r="J306" s="32">
        <v>33</v>
      </c>
      <c r="K306" s="32"/>
      <c r="L306" s="35"/>
    </row>
    <row r="307" spans="1:12" s="21" customFormat="1" ht="42.75" x14ac:dyDescent="0.25">
      <c r="A307" s="30">
        <f>Tableau2[[#This Row],[Programme]]</f>
        <v>5367</v>
      </c>
      <c r="B307" s="31" t="str">
        <f>Tableau2[[#This Row],[Nom du programme]]</f>
        <v>Mécanique de véhicules de loisir et d'équipement léger</v>
      </c>
      <c r="C307" s="32">
        <v>3</v>
      </c>
      <c r="D307" s="32" t="s">
        <v>1552</v>
      </c>
      <c r="E307" s="33" t="s">
        <v>1443</v>
      </c>
      <c r="F307" s="33" t="s">
        <v>1444</v>
      </c>
      <c r="G307" s="32">
        <v>1</v>
      </c>
      <c r="H307" s="34">
        <v>7</v>
      </c>
      <c r="I307" s="34">
        <f>Tableau1[[#This Row],[Quantité]]*Tableau1[[#This Row],[Coût unitaire (hors taxes)]]</f>
        <v>7</v>
      </c>
      <c r="J307" s="32">
        <v>100</v>
      </c>
      <c r="K307" s="32"/>
      <c r="L307" s="35"/>
    </row>
    <row r="308" spans="1:12" s="21" customFormat="1" ht="42.75" x14ac:dyDescent="0.25">
      <c r="A308" s="30">
        <f>Tableau2[[#This Row],[Programme]]</f>
        <v>5367</v>
      </c>
      <c r="B308" s="31" t="str">
        <f>Tableau2[[#This Row],[Nom du programme]]</f>
        <v>Mécanique de véhicules de loisir et d'équipement léger</v>
      </c>
      <c r="C308" s="32">
        <v>3</v>
      </c>
      <c r="D308" s="32" t="s">
        <v>1552</v>
      </c>
      <c r="E308" s="33" t="s">
        <v>1445</v>
      </c>
      <c r="F308" s="33" t="s">
        <v>1446</v>
      </c>
      <c r="G308" s="32">
        <v>15</v>
      </c>
      <c r="H308" s="34">
        <v>50</v>
      </c>
      <c r="I308" s="34">
        <f>Tableau1[[#This Row],[Quantité]]*Tableau1[[#This Row],[Coût unitaire (hors taxes)]]</f>
        <v>750</v>
      </c>
      <c r="J308" s="32">
        <v>100</v>
      </c>
      <c r="K308" s="32"/>
      <c r="L308" s="35"/>
    </row>
    <row r="309" spans="1:12" s="21" customFormat="1" ht="42.75" x14ac:dyDescent="0.25">
      <c r="A309" s="30">
        <f>Tableau2[[#This Row],[Programme]]</f>
        <v>5367</v>
      </c>
      <c r="B309" s="31" t="str">
        <f>Tableau2[[#This Row],[Nom du programme]]</f>
        <v>Mécanique de véhicules de loisir et d'équipement léger</v>
      </c>
      <c r="C309" s="32">
        <v>3</v>
      </c>
      <c r="D309" s="32" t="s">
        <v>1552</v>
      </c>
      <c r="E309" s="33" t="s">
        <v>1447</v>
      </c>
      <c r="F309" s="33" t="s">
        <v>1450</v>
      </c>
      <c r="G309" s="32">
        <v>1</v>
      </c>
      <c r="H309" s="34">
        <v>65</v>
      </c>
      <c r="I309" s="34">
        <f>Tableau1[[#This Row],[Quantité]]*Tableau1[[#This Row],[Coût unitaire (hors taxes)]]</f>
        <v>65</v>
      </c>
      <c r="J309" s="32">
        <v>20</v>
      </c>
      <c r="K309" s="32"/>
      <c r="L309" s="35"/>
    </row>
    <row r="310" spans="1:12" s="21" customFormat="1" ht="42.75" x14ac:dyDescent="0.25">
      <c r="A310" s="30">
        <f>Tableau2[[#This Row],[Programme]]</f>
        <v>5367</v>
      </c>
      <c r="B310" s="31" t="str">
        <f>Tableau2[[#This Row],[Nom du programme]]</f>
        <v>Mécanique de véhicules de loisir et d'équipement léger</v>
      </c>
      <c r="C310" s="32">
        <v>3</v>
      </c>
      <c r="D310" s="32" t="s">
        <v>1552</v>
      </c>
      <c r="E310" s="33" t="s">
        <v>1447</v>
      </c>
      <c r="F310" s="33" t="s">
        <v>1451</v>
      </c>
      <c r="G310" s="32">
        <v>1</v>
      </c>
      <c r="H310" s="34">
        <v>65</v>
      </c>
      <c r="I310" s="34">
        <f>Tableau1[[#This Row],[Quantité]]*Tableau1[[#This Row],[Coût unitaire (hors taxes)]]</f>
        <v>65</v>
      </c>
      <c r="J310" s="32">
        <v>20</v>
      </c>
      <c r="K310" s="32"/>
      <c r="L310" s="35"/>
    </row>
    <row r="311" spans="1:12" s="21" customFormat="1" ht="42.75" x14ac:dyDescent="0.25">
      <c r="A311" s="30">
        <f>Tableau2[[#This Row],[Programme]]</f>
        <v>5367</v>
      </c>
      <c r="B311" s="31" t="str">
        <f>Tableau2[[#This Row],[Nom du programme]]</f>
        <v>Mécanique de véhicules de loisir et d'équipement léger</v>
      </c>
      <c r="C311" s="32">
        <v>3</v>
      </c>
      <c r="D311" s="32" t="s">
        <v>1552</v>
      </c>
      <c r="E311" s="33" t="s">
        <v>1447</v>
      </c>
      <c r="F311" s="33" t="s">
        <v>1449</v>
      </c>
      <c r="G311" s="32">
        <v>5</v>
      </c>
      <c r="H311" s="34">
        <v>10</v>
      </c>
      <c r="I311" s="34">
        <f>Tableau1[[#This Row],[Quantité]]*Tableau1[[#This Row],[Coût unitaire (hors taxes)]]</f>
        <v>50</v>
      </c>
      <c r="J311" s="32">
        <v>100</v>
      </c>
      <c r="K311" s="32"/>
      <c r="L311" s="35"/>
    </row>
    <row r="312" spans="1:12" s="21" customFormat="1" ht="42.75" x14ac:dyDescent="0.25">
      <c r="A312" s="30">
        <f>Tableau2[[#This Row],[Programme]]</f>
        <v>5367</v>
      </c>
      <c r="B312" s="31" t="str">
        <f>Tableau2[[#This Row],[Nom du programme]]</f>
        <v>Mécanique de véhicules de loisir et d'équipement léger</v>
      </c>
      <c r="C312" s="32">
        <v>3</v>
      </c>
      <c r="D312" s="32" t="s">
        <v>1552</v>
      </c>
      <c r="E312" s="33" t="s">
        <v>1447</v>
      </c>
      <c r="F312" s="33" t="s">
        <v>1448</v>
      </c>
      <c r="G312" s="32">
        <v>2</v>
      </c>
      <c r="H312" s="34">
        <v>13</v>
      </c>
      <c r="I312" s="34">
        <f>Tableau1[[#This Row],[Quantité]]*Tableau1[[#This Row],[Coût unitaire (hors taxes)]]</f>
        <v>26</v>
      </c>
      <c r="J312" s="32">
        <v>100</v>
      </c>
      <c r="K312" s="32"/>
      <c r="L312" s="35"/>
    </row>
    <row r="313" spans="1:12" s="21" customFormat="1" ht="42.75" x14ac:dyDescent="0.25">
      <c r="A313" s="30">
        <f>Tableau2[[#This Row],[Programme]]</f>
        <v>5367</v>
      </c>
      <c r="B313" s="31" t="str">
        <f>Tableau2[[#This Row],[Nom du programme]]</f>
        <v>Mécanique de véhicules de loisir et d'équipement léger</v>
      </c>
      <c r="C313" s="32">
        <v>3</v>
      </c>
      <c r="D313" s="32" t="s">
        <v>1552</v>
      </c>
      <c r="E313" s="33" t="s">
        <v>1447</v>
      </c>
      <c r="F313" s="33" t="s">
        <v>1452</v>
      </c>
      <c r="G313" s="32">
        <v>1</v>
      </c>
      <c r="H313" s="34">
        <v>44</v>
      </c>
      <c r="I313" s="34">
        <f>Tableau1[[#This Row],[Quantité]]*Tableau1[[#This Row],[Coût unitaire (hors taxes)]]</f>
        <v>44</v>
      </c>
      <c r="J313" s="32">
        <v>33</v>
      </c>
      <c r="K313" s="32"/>
      <c r="L313" s="35"/>
    </row>
    <row r="314" spans="1:12" s="21" customFormat="1" ht="42.75" x14ac:dyDescent="0.25">
      <c r="A314" s="30">
        <f>Tableau2[[#This Row],[Programme]]</f>
        <v>5367</v>
      </c>
      <c r="B314" s="31" t="str">
        <f>Tableau2[[#This Row],[Nom du programme]]</f>
        <v>Mécanique de véhicules de loisir et d'équipement léger</v>
      </c>
      <c r="C314" s="32">
        <v>3</v>
      </c>
      <c r="D314" s="32" t="s">
        <v>1552</v>
      </c>
      <c r="E314" s="33" t="s">
        <v>1672</v>
      </c>
      <c r="F314" s="33" t="s">
        <v>1670</v>
      </c>
      <c r="G314" s="32">
        <v>2</v>
      </c>
      <c r="H314" s="34">
        <v>27</v>
      </c>
      <c r="I314" s="34">
        <f>Tableau1[[#This Row],[Quantité]]*Tableau1[[#This Row],[Coût unitaire (hors taxes)]]</f>
        <v>54</v>
      </c>
      <c r="J314" s="32">
        <v>50</v>
      </c>
      <c r="K314" s="32"/>
      <c r="L314" s="35"/>
    </row>
    <row r="315" spans="1:12" s="21" customFormat="1" ht="42.75" x14ac:dyDescent="0.25">
      <c r="A315" s="30">
        <f>Tableau2[[#This Row],[Programme]]</f>
        <v>5367</v>
      </c>
      <c r="B315" s="31" t="str">
        <f>Tableau2[[#This Row],[Nom du programme]]</f>
        <v>Mécanique de véhicules de loisir et d'équipement léger</v>
      </c>
      <c r="C315" s="32">
        <v>3</v>
      </c>
      <c r="D315" s="32" t="s">
        <v>1552</v>
      </c>
      <c r="E315" s="33" t="s">
        <v>1672</v>
      </c>
      <c r="F315" s="33" t="s">
        <v>1671</v>
      </c>
      <c r="G315" s="32">
        <v>4</v>
      </c>
      <c r="H315" s="34">
        <v>2</v>
      </c>
      <c r="I315" s="34">
        <f>Tableau1[[#This Row],[Quantité]]*Tableau1[[#This Row],[Coût unitaire (hors taxes)]]</f>
        <v>8</v>
      </c>
      <c r="J315" s="32">
        <v>100</v>
      </c>
      <c r="K315" s="32"/>
      <c r="L315" s="35"/>
    </row>
    <row r="316" spans="1:12" s="21" customFormat="1" ht="42.75" x14ac:dyDescent="0.25">
      <c r="A316" s="30">
        <f>Tableau2[[#This Row],[Programme]]</f>
        <v>5367</v>
      </c>
      <c r="B316" s="31" t="str">
        <f>Tableau2[[#This Row],[Nom du programme]]</f>
        <v>Mécanique de véhicules de loisir et d'équipement léger</v>
      </c>
      <c r="C316" s="32">
        <v>3</v>
      </c>
      <c r="D316" s="32" t="s">
        <v>1552</v>
      </c>
      <c r="E316" s="33" t="s">
        <v>1672</v>
      </c>
      <c r="F316" s="33" t="s">
        <v>1673</v>
      </c>
      <c r="G316" s="32">
        <v>6</v>
      </c>
      <c r="H316" s="34">
        <v>15</v>
      </c>
      <c r="I316" s="34">
        <f>Tableau1[[#This Row],[Quantité]]*Tableau1[[#This Row],[Coût unitaire (hors taxes)]]</f>
        <v>90</v>
      </c>
      <c r="J316" s="32">
        <v>100</v>
      </c>
      <c r="K316" s="32"/>
      <c r="L316" s="35"/>
    </row>
    <row r="317" spans="1:12" s="21" customFormat="1" ht="42.75" x14ac:dyDescent="0.25">
      <c r="A317" s="30">
        <f>Tableau2[[#This Row],[Programme]]</f>
        <v>5367</v>
      </c>
      <c r="B317" s="31" t="str">
        <f>Tableau2[[#This Row],[Nom du programme]]</f>
        <v>Mécanique de véhicules de loisir et d'équipement léger</v>
      </c>
      <c r="C317" s="32">
        <v>3</v>
      </c>
      <c r="D317" s="32" t="s">
        <v>1552</v>
      </c>
      <c r="E317" s="33" t="s">
        <v>1672</v>
      </c>
      <c r="F317" s="33" t="s">
        <v>1674</v>
      </c>
      <c r="G317" s="32">
        <v>4</v>
      </c>
      <c r="H317" s="34">
        <v>9</v>
      </c>
      <c r="I317" s="34">
        <f>Tableau1[[#This Row],[Quantité]]*Tableau1[[#This Row],[Coût unitaire (hors taxes)]]</f>
        <v>36</v>
      </c>
      <c r="J317" s="32">
        <v>100</v>
      </c>
      <c r="K317" s="32"/>
      <c r="L317" s="35"/>
    </row>
    <row r="318" spans="1:12" s="21" customFormat="1" ht="42.75" x14ac:dyDescent="0.25">
      <c r="A318" s="30">
        <f>Tableau2[[#This Row],[Programme]]</f>
        <v>5367</v>
      </c>
      <c r="B318" s="31" t="str">
        <f>Tableau2[[#This Row],[Nom du programme]]</f>
        <v>Mécanique de véhicules de loisir et d'équipement léger</v>
      </c>
      <c r="C318" s="32">
        <v>3</v>
      </c>
      <c r="D318" s="32" t="s">
        <v>1552</v>
      </c>
      <c r="E318" s="33" t="s">
        <v>1453</v>
      </c>
      <c r="F318" s="33" t="s">
        <v>1454</v>
      </c>
      <c r="G318" s="32">
        <v>2</v>
      </c>
      <c r="H318" s="34">
        <v>20</v>
      </c>
      <c r="I318" s="34">
        <f>Tableau1[[#This Row],[Quantité]]*Tableau1[[#This Row],[Coût unitaire (hors taxes)]]</f>
        <v>40</v>
      </c>
      <c r="J318" s="32">
        <v>100</v>
      </c>
      <c r="K318" s="32"/>
      <c r="L318" s="35"/>
    </row>
    <row r="319" spans="1:12" s="21" customFormat="1" ht="42.75" x14ac:dyDescent="0.25">
      <c r="A319" s="30">
        <f>Tableau2[[#This Row],[Programme]]</f>
        <v>5367</v>
      </c>
      <c r="B319" s="31" t="str">
        <f>Tableau2[[#This Row],[Nom du programme]]</f>
        <v>Mécanique de véhicules de loisir et d'équipement léger</v>
      </c>
      <c r="C319" s="32">
        <v>3</v>
      </c>
      <c r="D319" s="32" t="s">
        <v>1552</v>
      </c>
      <c r="E319" s="33" t="s">
        <v>1455</v>
      </c>
      <c r="F319" s="33" t="s">
        <v>1470</v>
      </c>
      <c r="G319" s="32">
        <v>6</v>
      </c>
      <c r="H319" s="34">
        <v>30.09</v>
      </c>
      <c r="I319" s="34">
        <f>Tableau1[[#This Row],[Quantité]]*Tableau1[[#This Row],[Coût unitaire (hors taxes)]]</f>
        <v>180.54</v>
      </c>
      <c r="J319" s="32">
        <v>50</v>
      </c>
      <c r="K319" s="32">
        <v>6</v>
      </c>
      <c r="L319" s="35"/>
    </row>
    <row r="320" spans="1:12" s="21" customFormat="1" ht="57" x14ac:dyDescent="0.25">
      <c r="A320" s="30">
        <f>Tableau2[[#This Row],[Programme]]</f>
        <v>5367</v>
      </c>
      <c r="B320" s="31" t="str">
        <f>Tableau2[[#This Row],[Nom du programme]]</f>
        <v>Mécanique de véhicules de loisir et d'équipement léger</v>
      </c>
      <c r="C320" s="32">
        <v>3</v>
      </c>
      <c r="D320" s="32" t="s">
        <v>1552</v>
      </c>
      <c r="E320" s="33" t="s">
        <v>1455</v>
      </c>
      <c r="F320" s="33" t="s">
        <v>1675</v>
      </c>
      <c r="G320" s="32">
        <v>1</v>
      </c>
      <c r="H320" s="34">
        <v>2800</v>
      </c>
      <c r="I320" s="34">
        <f>Tableau1[[#This Row],[Quantité]]*Tableau1[[#This Row],[Coût unitaire (hors taxes)]]</f>
        <v>2800</v>
      </c>
      <c r="J320" s="32">
        <v>100</v>
      </c>
      <c r="K320" s="32"/>
      <c r="L320" s="35"/>
    </row>
    <row r="321" spans="1:12" s="21" customFormat="1" ht="57" x14ac:dyDescent="0.25">
      <c r="A321" s="30">
        <f>Tableau2[[#This Row],[Programme]]</f>
        <v>5367</v>
      </c>
      <c r="B321" s="31" t="str">
        <f>Tableau2[[#This Row],[Nom du programme]]</f>
        <v>Mécanique de véhicules de loisir et d'équipement léger</v>
      </c>
      <c r="C321" s="32">
        <v>3</v>
      </c>
      <c r="D321" s="32" t="s">
        <v>1552</v>
      </c>
      <c r="E321" s="33" t="s">
        <v>1455</v>
      </c>
      <c r="F321" s="33" t="s">
        <v>1456</v>
      </c>
      <c r="G321" s="32">
        <v>1</v>
      </c>
      <c r="H321" s="34">
        <v>2000</v>
      </c>
      <c r="I321" s="34">
        <f>Tableau1[[#This Row],[Quantité]]*Tableau1[[#This Row],[Coût unitaire (hors taxes)]]</f>
        <v>2000</v>
      </c>
      <c r="J321" s="32">
        <v>100</v>
      </c>
      <c r="K321" s="32" t="s">
        <v>1548</v>
      </c>
      <c r="L321" s="35"/>
    </row>
    <row r="322" spans="1:12" s="21" customFormat="1" ht="71.25" x14ac:dyDescent="0.25">
      <c r="A322" s="30">
        <f>Tableau2[[#This Row],[Programme]]</f>
        <v>5367</v>
      </c>
      <c r="B322" s="31" t="str">
        <f>Tableau2[[#This Row],[Nom du programme]]</f>
        <v>Mécanique de véhicules de loisir et d'équipement léger</v>
      </c>
      <c r="C322" s="32">
        <v>3</v>
      </c>
      <c r="D322" s="32" t="s">
        <v>1552</v>
      </c>
      <c r="E322" s="33" t="s">
        <v>1455</v>
      </c>
      <c r="F322" s="33" t="s">
        <v>1460</v>
      </c>
      <c r="G322" s="32">
        <v>1</v>
      </c>
      <c r="H322" s="34">
        <v>3200</v>
      </c>
      <c r="I322" s="34">
        <f>Tableau1[[#This Row],[Quantité]]*Tableau1[[#This Row],[Coût unitaire (hors taxes)]]</f>
        <v>3200</v>
      </c>
      <c r="J322" s="32">
        <v>100</v>
      </c>
      <c r="K322" s="32" t="s">
        <v>1550</v>
      </c>
      <c r="L322" s="35"/>
    </row>
    <row r="323" spans="1:12" s="21" customFormat="1" ht="42.75" x14ac:dyDescent="0.25">
      <c r="A323" s="30">
        <f>Tableau2[[#This Row],[Programme]]</f>
        <v>5367</v>
      </c>
      <c r="B323" s="31" t="str">
        <f>Tableau2[[#This Row],[Nom du programme]]</f>
        <v>Mécanique de véhicules de loisir et d'équipement léger</v>
      </c>
      <c r="C323" s="32">
        <v>3</v>
      </c>
      <c r="D323" s="32" t="s">
        <v>1552</v>
      </c>
      <c r="E323" s="33" t="s">
        <v>1455</v>
      </c>
      <c r="F323" s="33" t="s">
        <v>1469</v>
      </c>
      <c r="G323" s="32">
        <v>4</v>
      </c>
      <c r="H323" s="34">
        <v>2</v>
      </c>
      <c r="I323" s="34">
        <f>Tableau1[[#This Row],[Quantité]]*Tableau1[[#This Row],[Coût unitaire (hors taxes)]]</f>
        <v>8</v>
      </c>
      <c r="J323" s="32">
        <v>100</v>
      </c>
      <c r="K323" s="32">
        <v>10</v>
      </c>
      <c r="L323" s="35"/>
    </row>
    <row r="324" spans="1:12" s="21" customFormat="1" ht="114" x14ac:dyDescent="0.25">
      <c r="A324" s="30">
        <f>Tableau2[[#This Row],[Programme]]</f>
        <v>5367</v>
      </c>
      <c r="B324" s="31" t="str">
        <f>Tableau2[[#This Row],[Nom du programme]]</f>
        <v>Mécanique de véhicules de loisir et d'équipement léger</v>
      </c>
      <c r="C324" s="32">
        <v>3</v>
      </c>
      <c r="D324" s="32" t="s">
        <v>1552</v>
      </c>
      <c r="E324" s="33" t="s">
        <v>1455</v>
      </c>
      <c r="F324" s="33" t="s">
        <v>1468</v>
      </c>
      <c r="G324" s="32">
        <v>1</v>
      </c>
      <c r="H324" s="34">
        <v>2400</v>
      </c>
      <c r="I324" s="34">
        <f>Tableau1[[#This Row],[Quantité]]*Tableau1[[#This Row],[Coût unitaire (hors taxes)]]</f>
        <v>2400</v>
      </c>
      <c r="J324" s="32">
        <v>100</v>
      </c>
      <c r="K324" s="32">
        <v>13</v>
      </c>
      <c r="L324" s="35"/>
    </row>
    <row r="325" spans="1:12" s="21" customFormat="1" ht="57" x14ac:dyDescent="0.25">
      <c r="A325" s="30">
        <f>Tableau2[[#This Row],[Programme]]</f>
        <v>5367</v>
      </c>
      <c r="B325" s="31" t="str">
        <f>Tableau2[[#This Row],[Nom du programme]]</f>
        <v>Mécanique de véhicules de loisir et d'équipement léger</v>
      </c>
      <c r="C325" s="32">
        <v>3</v>
      </c>
      <c r="D325" s="32" t="s">
        <v>1552</v>
      </c>
      <c r="E325" s="33" t="s">
        <v>1455</v>
      </c>
      <c r="F325" s="33" t="s">
        <v>1466</v>
      </c>
      <c r="G325" s="32">
        <v>1</v>
      </c>
      <c r="H325" s="34">
        <v>2400</v>
      </c>
      <c r="I325" s="34">
        <f>Tableau1[[#This Row],[Quantité]]*Tableau1[[#This Row],[Coût unitaire (hors taxes)]]</f>
        <v>2400</v>
      </c>
      <c r="J325" s="32">
        <v>100</v>
      </c>
      <c r="K325" s="32">
        <v>24</v>
      </c>
      <c r="L325" s="35"/>
    </row>
    <row r="326" spans="1:12" s="21" customFormat="1" ht="42.75" x14ac:dyDescent="0.25">
      <c r="A326" s="30">
        <f>Tableau2[[#This Row],[Programme]]</f>
        <v>5367</v>
      </c>
      <c r="B326" s="31" t="str">
        <f>Tableau2[[#This Row],[Nom du programme]]</f>
        <v>Mécanique de véhicules de loisir et d'équipement léger</v>
      </c>
      <c r="C326" s="32">
        <v>3</v>
      </c>
      <c r="D326" s="32" t="s">
        <v>1552</v>
      </c>
      <c r="E326" s="33" t="s">
        <v>1455</v>
      </c>
      <c r="F326" s="33" t="s">
        <v>1471</v>
      </c>
      <c r="G326" s="32">
        <v>3</v>
      </c>
      <c r="H326" s="34">
        <v>44</v>
      </c>
      <c r="I326" s="34">
        <f>Tableau1[[#This Row],[Quantité]]*Tableau1[[#This Row],[Coût unitaire (hors taxes)]]</f>
        <v>132</v>
      </c>
      <c r="J326" s="32">
        <v>100</v>
      </c>
      <c r="K326" s="32">
        <v>15</v>
      </c>
      <c r="L326" s="35"/>
    </row>
    <row r="327" spans="1:12" s="21" customFormat="1" ht="85.5" x14ac:dyDescent="0.25">
      <c r="A327" s="30">
        <f>Tableau2[[#This Row],[Programme]]</f>
        <v>5367</v>
      </c>
      <c r="B327" s="31" t="str">
        <f>Tableau2[[#This Row],[Nom du programme]]</f>
        <v>Mécanique de véhicules de loisir et d'équipement léger</v>
      </c>
      <c r="C327" s="32">
        <v>3</v>
      </c>
      <c r="D327" s="32" t="s">
        <v>1552</v>
      </c>
      <c r="E327" s="33" t="s">
        <v>1455</v>
      </c>
      <c r="F327" s="33" t="s">
        <v>1457</v>
      </c>
      <c r="G327" s="32">
        <v>1</v>
      </c>
      <c r="H327" s="34">
        <v>1800</v>
      </c>
      <c r="I327" s="34">
        <f>Tableau1[[#This Row],[Quantité]]*Tableau1[[#This Row],[Coût unitaire (hors taxes)]]</f>
        <v>1800</v>
      </c>
      <c r="J327" s="32">
        <v>100</v>
      </c>
      <c r="K327" s="32" t="s">
        <v>1549</v>
      </c>
      <c r="L327" s="35"/>
    </row>
    <row r="328" spans="1:12" s="21" customFormat="1" ht="42.75" x14ac:dyDescent="0.25">
      <c r="A328" s="30">
        <f>Tableau2[[#This Row],[Programme]]</f>
        <v>5367</v>
      </c>
      <c r="B328" s="31" t="str">
        <f>Tableau2[[#This Row],[Nom du programme]]</f>
        <v>Mécanique de véhicules de loisir et d'équipement léger</v>
      </c>
      <c r="C328" s="32">
        <v>3</v>
      </c>
      <c r="D328" s="32" t="s">
        <v>1552</v>
      </c>
      <c r="E328" s="33" t="s">
        <v>1455</v>
      </c>
      <c r="F328" s="33" t="s">
        <v>1461</v>
      </c>
      <c r="G328" s="32">
        <v>1</v>
      </c>
      <c r="H328" s="34">
        <v>1800</v>
      </c>
      <c r="I328" s="34">
        <f>Tableau1[[#This Row],[Quantité]]*Tableau1[[#This Row],[Coût unitaire (hors taxes)]]</f>
        <v>1800</v>
      </c>
      <c r="J328" s="32">
        <v>100</v>
      </c>
      <c r="K328" s="32">
        <v>23</v>
      </c>
      <c r="L328" s="35"/>
    </row>
    <row r="329" spans="1:12" s="21" customFormat="1" ht="85.5" x14ac:dyDescent="0.25">
      <c r="A329" s="30">
        <f>Tableau2[[#This Row],[Programme]]</f>
        <v>5367</v>
      </c>
      <c r="B329" s="31" t="str">
        <f>Tableau2[[#This Row],[Nom du programme]]</f>
        <v>Mécanique de véhicules de loisir et d'équipement léger</v>
      </c>
      <c r="C329" s="32">
        <v>3</v>
      </c>
      <c r="D329" s="32" t="s">
        <v>1552</v>
      </c>
      <c r="E329" s="33" t="s">
        <v>1455</v>
      </c>
      <c r="F329" s="33" t="s">
        <v>1464</v>
      </c>
      <c r="G329" s="32">
        <v>1</v>
      </c>
      <c r="H329" s="34">
        <v>1600</v>
      </c>
      <c r="I329" s="34">
        <f>Tableau1[[#This Row],[Quantité]]*Tableau1[[#This Row],[Coût unitaire (hors taxes)]]</f>
        <v>1600</v>
      </c>
      <c r="J329" s="32">
        <v>100</v>
      </c>
      <c r="K329" s="32">
        <v>20</v>
      </c>
      <c r="L329" s="35"/>
    </row>
    <row r="330" spans="1:12" s="21" customFormat="1" ht="57" x14ac:dyDescent="0.25">
      <c r="A330" s="30">
        <f>Tableau2[[#This Row],[Programme]]</f>
        <v>5367</v>
      </c>
      <c r="B330" s="31" t="str">
        <f>Tableau2[[#This Row],[Nom du programme]]</f>
        <v>Mécanique de véhicules de loisir et d'équipement léger</v>
      </c>
      <c r="C330" s="32">
        <v>3</v>
      </c>
      <c r="D330" s="32" t="s">
        <v>1552</v>
      </c>
      <c r="E330" s="33" t="s">
        <v>1455</v>
      </c>
      <c r="F330" s="33" t="s">
        <v>1459</v>
      </c>
      <c r="G330" s="32">
        <v>1</v>
      </c>
      <c r="H330" s="34">
        <v>1600</v>
      </c>
      <c r="I330" s="34">
        <f>Tableau1[[#This Row],[Quantité]]*Tableau1[[#This Row],[Coût unitaire (hors taxes)]]</f>
        <v>1600</v>
      </c>
      <c r="J330" s="32">
        <v>100</v>
      </c>
      <c r="K330" s="32"/>
      <c r="L330" s="35"/>
    </row>
    <row r="331" spans="1:12" s="21" customFormat="1" ht="71.25" x14ac:dyDescent="0.25">
      <c r="A331" s="30">
        <f>Tableau2[[#This Row],[Programme]]</f>
        <v>5367</v>
      </c>
      <c r="B331" s="31" t="str">
        <f>Tableau2[[#This Row],[Nom du programme]]</f>
        <v>Mécanique de véhicules de loisir et d'équipement léger</v>
      </c>
      <c r="C331" s="32">
        <v>3</v>
      </c>
      <c r="D331" s="32" t="s">
        <v>1552</v>
      </c>
      <c r="E331" s="33" t="s">
        <v>1455</v>
      </c>
      <c r="F331" s="33" t="s">
        <v>1458</v>
      </c>
      <c r="G331" s="32">
        <v>1</v>
      </c>
      <c r="H331" s="34">
        <v>1200</v>
      </c>
      <c r="I331" s="34">
        <f>Tableau1[[#This Row],[Quantité]]*Tableau1[[#This Row],[Coût unitaire (hors taxes)]]</f>
        <v>1200</v>
      </c>
      <c r="J331" s="32">
        <v>100</v>
      </c>
      <c r="K331" s="32">
        <v>17</v>
      </c>
      <c r="L331" s="35"/>
    </row>
    <row r="332" spans="1:12" s="21" customFormat="1" ht="42.75" x14ac:dyDescent="0.25">
      <c r="A332" s="30">
        <f>Tableau2[[#This Row],[Programme]]</f>
        <v>5367</v>
      </c>
      <c r="B332" s="31" t="str">
        <f>Tableau2[[#This Row],[Nom du programme]]</f>
        <v>Mécanique de véhicules de loisir et d'équipement léger</v>
      </c>
      <c r="C332" s="32">
        <v>3</v>
      </c>
      <c r="D332" s="32" t="s">
        <v>1552</v>
      </c>
      <c r="E332" s="33" t="s">
        <v>1455</v>
      </c>
      <c r="F332" s="33" t="s">
        <v>1462</v>
      </c>
      <c r="G332" s="32">
        <v>1</v>
      </c>
      <c r="H332" s="34">
        <v>1000</v>
      </c>
      <c r="I332" s="34">
        <f>Tableau1[[#This Row],[Quantité]]*Tableau1[[#This Row],[Coût unitaire (hors taxes)]]</f>
        <v>1000</v>
      </c>
      <c r="J332" s="32">
        <v>100</v>
      </c>
      <c r="K332" s="32"/>
      <c r="L332" s="35"/>
    </row>
    <row r="333" spans="1:12" s="21" customFormat="1" ht="57" x14ac:dyDescent="0.25">
      <c r="A333" s="30">
        <f>Tableau2[[#This Row],[Programme]]</f>
        <v>5367</v>
      </c>
      <c r="B333" s="31" t="str">
        <f>Tableau2[[#This Row],[Nom du programme]]</f>
        <v>Mécanique de véhicules de loisir et d'équipement léger</v>
      </c>
      <c r="C333" s="32">
        <v>3</v>
      </c>
      <c r="D333" s="32" t="s">
        <v>1552</v>
      </c>
      <c r="E333" s="33" t="s">
        <v>1455</v>
      </c>
      <c r="F333" s="33" t="s">
        <v>1463</v>
      </c>
      <c r="G333" s="32">
        <v>1</v>
      </c>
      <c r="H333" s="34">
        <v>1000</v>
      </c>
      <c r="I333" s="34">
        <f>Tableau1[[#This Row],[Quantité]]*Tableau1[[#This Row],[Coût unitaire (hors taxes)]]</f>
        <v>1000</v>
      </c>
      <c r="J333" s="32">
        <v>100</v>
      </c>
      <c r="K333" s="32" t="s">
        <v>1551</v>
      </c>
      <c r="L333" s="35"/>
    </row>
    <row r="334" spans="1:12" s="21" customFormat="1" ht="42.75" x14ac:dyDescent="0.25">
      <c r="A334" s="30">
        <f>Tableau2[[#This Row],[Programme]]</f>
        <v>5367</v>
      </c>
      <c r="B334" s="31" t="str">
        <f>Tableau2[[#This Row],[Nom du programme]]</f>
        <v>Mécanique de véhicules de loisir et d'équipement léger</v>
      </c>
      <c r="C334" s="32">
        <v>3</v>
      </c>
      <c r="D334" s="32" t="s">
        <v>1552</v>
      </c>
      <c r="E334" s="33" t="s">
        <v>1455</v>
      </c>
      <c r="F334" s="33" t="s">
        <v>1465</v>
      </c>
      <c r="G334" s="32">
        <v>1</v>
      </c>
      <c r="H334" s="34">
        <v>1200</v>
      </c>
      <c r="I334" s="34">
        <f>Tableau1[[#This Row],[Quantité]]*Tableau1[[#This Row],[Coût unitaire (hors taxes)]]</f>
        <v>1200</v>
      </c>
      <c r="J334" s="32">
        <v>100</v>
      </c>
      <c r="K334" s="32">
        <v>22</v>
      </c>
      <c r="L334" s="35"/>
    </row>
    <row r="335" spans="1:12" s="21" customFormat="1" ht="57" x14ac:dyDescent="0.25">
      <c r="A335" s="30">
        <f>Tableau2[[#This Row],[Programme]]</f>
        <v>5367</v>
      </c>
      <c r="B335" s="31" t="str">
        <f>Tableau2[[#This Row],[Nom du programme]]</f>
        <v>Mécanique de véhicules de loisir et d'équipement léger</v>
      </c>
      <c r="C335" s="32">
        <v>3</v>
      </c>
      <c r="D335" s="32" t="s">
        <v>1552</v>
      </c>
      <c r="E335" s="33" t="s">
        <v>1455</v>
      </c>
      <c r="F335" s="33" t="s">
        <v>1467</v>
      </c>
      <c r="G335" s="32">
        <v>1</v>
      </c>
      <c r="H335" s="34">
        <v>600</v>
      </c>
      <c r="I335" s="34">
        <f>Tableau1[[#This Row],[Quantité]]*Tableau1[[#This Row],[Coût unitaire (hors taxes)]]</f>
        <v>600</v>
      </c>
      <c r="J335" s="32">
        <v>100</v>
      </c>
      <c r="K335" s="32">
        <v>14</v>
      </c>
      <c r="L335" s="35"/>
    </row>
    <row r="336" spans="1:12" s="21" customFormat="1" ht="42.75" x14ac:dyDescent="0.25">
      <c r="A336" s="30">
        <f>Tableau2[[#This Row],[Programme]]</f>
        <v>5367</v>
      </c>
      <c r="B336" s="31" t="str">
        <f>Tableau2[[#This Row],[Nom du programme]]</f>
        <v>Mécanique de véhicules de loisir et d'équipement léger</v>
      </c>
      <c r="C336" s="32">
        <v>3</v>
      </c>
      <c r="D336" s="32" t="s">
        <v>1552</v>
      </c>
      <c r="E336" s="33" t="s">
        <v>1678</v>
      </c>
      <c r="F336" s="33" t="s">
        <v>1679</v>
      </c>
      <c r="G336" s="32">
        <v>24</v>
      </c>
      <c r="H336" s="34">
        <v>2</v>
      </c>
      <c r="I336" s="34">
        <f>Tableau1[[#This Row],[Quantité]]*Tableau1[[#This Row],[Coût unitaire (hors taxes)]]</f>
        <v>48</v>
      </c>
      <c r="J336" s="32">
        <v>100</v>
      </c>
      <c r="K336" s="32"/>
      <c r="L336" s="35"/>
    </row>
    <row r="337" spans="1:12" s="21" customFormat="1" ht="42.75" x14ac:dyDescent="0.25">
      <c r="A337" s="30">
        <f>Tableau2[[#This Row],[Programme]]</f>
        <v>5367</v>
      </c>
      <c r="B337" s="31" t="str">
        <f>Tableau2[[#This Row],[Nom du programme]]</f>
        <v>Mécanique de véhicules de loisir et d'équipement léger</v>
      </c>
      <c r="C337" s="32">
        <v>3</v>
      </c>
      <c r="D337" s="32" t="s">
        <v>1552</v>
      </c>
      <c r="E337" s="33" t="s">
        <v>1678</v>
      </c>
      <c r="F337" s="33" t="s">
        <v>1676</v>
      </c>
      <c r="G337" s="32">
        <v>20</v>
      </c>
      <c r="H337" s="34">
        <v>2.4375</v>
      </c>
      <c r="I337" s="34">
        <f>Tableau1[[#This Row],[Quantité]]*Tableau1[[#This Row],[Coût unitaire (hors taxes)]]</f>
        <v>48.75</v>
      </c>
      <c r="J337" s="32">
        <v>100</v>
      </c>
      <c r="K337" s="32"/>
      <c r="L337" s="35"/>
    </row>
    <row r="338" spans="1:12" s="21" customFormat="1" ht="42.75" x14ac:dyDescent="0.25">
      <c r="A338" s="30">
        <f>Tableau2[[#This Row],[Programme]]</f>
        <v>5367</v>
      </c>
      <c r="B338" s="31" t="str">
        <f>Tableau2[[#This Row],[Nom du programme]]</f>
        <v>Mécanique de véhicules de loisir et d'équipement léger</v>
      </c>
      <c r="C338" s="32">
        <v>3</v>
      </c>
      <c r="D338" s="32" t="s">
        <v>1552</v>
      </c>
      <c r="E338" s="33" t="s">
        <v>1678</v>
      </c>
      <c r="F338" s="33" t="s">
        <v>1677</v>
      </c>
      <c r="G338" s="32">
        <v>10</v>
      </c>
      <c r="H338" s="34">
        <v>2.2330000000000001</v>
      </c>
      <c r="I338" s="34">
        <f>Tableau1[[#This Row],[Quantité]]*Tableau1[[#This Row],[Coût unitaire (hors taxes)]]</f>
        <v>22.330000000000002</v>
      </c>
      <c r="J338" s="32">
        <v>100</v>
      </c>
      <c r="K338" s="32"/>
      <c r="L338" s="35"/>
    </row>
    <row r="339" spans="1:12" s="21" customFormat="1" ht="42.75" x14ac:dyDescent="0.25">
      <c r="A339" s="30">
        <f>Tableau2[[#This Row],[Programme]]</f>
        <v>5367</v>
      </c>
      <c r="B339" s="31" t="str">
        <f>Tableau2[[#This Row],[Nom du programme]]</f>
        <v>Mécanique de véhicules de loisir et d'équipement léger</v>
      </c>
      <c r="C339" s="32">
        <v>3</v>
      </c>
      <c r="D339" s="32" t="s">
        <v>1552</v>
      </c>
      <c r="E339" s="33" t="s">
        <v>1472</v>
      </c>
      <c r="F339" s="33" t="s">
        <v>1474</v>
      </c>
      <c r="G339" s="32">
        <v>2</v>
      </c>
      <c r="H339" s="34">
        <v>9</v>
      </c>
      <c r="I339" s="34">
        <f>Tableau1[[#This Row],[Quantité]]*Tableau1[[#This Row],[Coût unitaire (hors taxes)]]</f>
        <v>18</v>
      </c>
      <c r="J339" s="32">
        <v>100</v>
      </c>
      <c r="K339" s="32"/>
      <c r="L339" s="35"/>
    </row>
    <row r="340" spans="1:12" s="21" customFormat="1" ht="42.75" x14ac:dyDescent="0.25">
      <c r="A340" s="30">
        <f>Tableau2[[#This Row],[Programme]]</f>
        <v>5367</v>
      </c>
      <c r="B340" s="31" t="str">
        <f>Tableau2[[#This Row],[Nom du programme]]</f>
        <v>Mécanique de véhicules de loisir et d'équipement léger</v>
      </c>
      <c r="C340" s="32">
        <v>3</v>
      </c>
      <c r="D340" s="32" t="s">
        <v>1552</v>
      </c>
      <c r="E340" s="33" t="s">
        <v>1472</v>
      </c>
      <c r="F340" s="33" t="s">
        <v>1473</v>
      </c>
      <c r="G340" s="32">
        <v>12</v>
      </c>
      <c r="H340" s="34">
        <v>5</v>
      </c>
      <c r="I340" s="34">
        <f>Tableau1[[#This Row],[Quantité]]*Tableau1[[#This Row],[Coût unitaire (hors taxes)]]</f>
        <v>60</v>
      </c>
      <c r="J340" s="32">
        <v>100</v>
      </c>
      <c r="K340" s="32"/>
      <c r="L340" s="35"/>
    </row>
    <row r="341" spans="1:12" s="21" customFormat="1" ht="42.75" x14ac:dyDescent="0.25">
      <c r="A341" s="30">
        <f>Tableau2[[#This Row],[Programme]]</f>
        <v>5367</v>
      </c>
      <c r="B341" s="31" t="str">
        <f>Tableau2[[#This Row],[Nom du programme]]</f>
        <v>Mécanique de véhicules de loisir et d'équipement léger</v>
      </c>
      <c r="C341" s="32">
        <v>3</v>
      </c>
      <c r="D341" s="32" t="s">
        <v>1552</v>
      </c>
      <c r="E341" s="33" t="s">
        <v>874</v>
      </c>
      <c r="F341" s="33" t="s">
        <v>1681</v>
      </c>
      <c r="G341" s="32">
        <v>2</v>
      </c>
      <c r="H341" s="34">
        <v>139.99</v>
      </c>
      <c r="I341" s="34">
        <f>Tableau1[[#This Row],[Quantité]]*Tableau1[[#This Row],[Coût unitaire (hors taxes)]]</f>
        <v>279.98</v>
      </c>
      <c r="J341" s="32">
        <v>100</v>
      </c>
      <c r="K341" s="32"/>
      <c r="L341" s="35"/>
    </row>
    <row r="342" spans="1:12" s="21" customFormat="1" ht="42.75" x14ac:dyDescent="0.25">
      <c r="A342" s="30">
        <f>Tableau2[[#This Row],[Programme]]</f>
        <v>5367</v>
      </c>
      <c r="B342" s="31" t="str">
        <f>Tableau2[[#This Row],[Nom du programme]]</f>
        <v>Mécanique de véhicules de loisir et d'équipement léger</v>
      </c>
      <c r="C342" s="32">
        <v>3</v>
      </c>
      <c r="D342" s="32" t="s">
        <v>1552</v>
      </c>
      <c r="E342" s="33" t="s">
        <v>874</v>
      </c>
      <c r="F342" s="33" t="s">
        <v>1680</v>
      </c>
      <c r="G342" s="32">
        <v>1</v>
      </c>
      <c r="H342" s="34">
        <v>175</v>
      </c>
      <c r="I342" s="34">
        <f>Tableau1[[#This Row],[Quantité]]*Tableau1[[#This Row],[Coût unitaire (hors taxes)]]</f>
        <v>175</v>
      </c>
      <c r="J342" s="32">
        <v>100</v>
      </c>
      <c r="K342" s="32"/>
      <c r="L342" s="35"/>
    </row>
    <row r="343" spans="1:12" s="21" customFormat="1" ht="57" x14ac:dyDescent="0.25">
      <c r="A343" s="30">
        <f>Tableau2[[#This Row],[Programme]]</f>
        <v>5367</v>
      </c>
      <c r="B343" s="31" t="str">
        <f>Tableau2[[#This Row],[Nom du programme]]</f>
        <v>Mécanique de véhicules de loisir et d'équipement léger</v>
      </c>
      <c r="C343" s="32">
        <v>3</v>
      </c>
      <c r="D343" s="32" t="s">
        <v>1552</v>
      </c>
      <c r="E343" s="33" t="s">
        <v>1475</v>
      </c>
      <c r="F343" s="33" t="s">
        <v>1476</v>
      </c>
      <c r="G343" s="32">
        <v>1</v>
      </c>
      <c r="H343" s="34">
        <v>196</v>
      </c>
      <c r="I343" s="34">
        <f>Tableau1[[#This Row],[Quantité]]*Tableau1[[#This Row],[Coût unitaire (hors taxes)]]</f>
        <v>196</v>
      </c>
      <c r="J343" s="32">
        <v>10</v>
      </c>
      <c r="K343" s="32"/>
      <c r="L343" s="35"/>
    </row>
    <row r="344" spans="1:12" s="21" customFormat="1" ht="57" x14ac:dyDescent="0.25">
      <c r="A344" s="30">
        <f>Tableau2[[#This Row],[Programme]]</f>
        <v>5367</v>
      </c>
      <c r="B344" s="31" t="str">
        <f>Tableau2[[#This Row],[Nom du programme]]</f>
        <v>Mécanique de véhicules de loisir et d'équipement léger</v>
      </c>
      <c r="C344" s="32">
        <v>3</v>
      </c>
      <c r="D344" s="32" t="s">
        <v>1552</v>
      </c>
      <c r="E344" s="33" t="s">
        <v>1475</v>
      </c>
      <c r="F344" s="33" t="s">
        <v>1477</v>
      </c>
      <c r="G344" s="32">
        <v>1</v>
      </c>
      <c r="H344" s="34">
        <v>155</v>
      </c>
      <c r="I344" s="34">
        <f>Tableau1[[#This Row],[Quantité]]*Tableau1[[#This Row],[Coût unitaire (hors taxes)]]</f>
        <v>155</v>
      </c>
      <c r="J344" s="32">
        <v>10</v>
      </c>
      <c r="K344" s="32"/>
      <c r="L344" s="35"/>
    </row>
    <row r="345" spans="1:12" s="21" customFormat="1" ht="57" x14ac:dyDescent="0.25">
      <c r="A345" s="30">
        <f>Tableau2[[#This Row],[Programme]]</f>
        <v>5367</v>
      </c>
      <c r="B345" s="31" t="str">
        <f>Tableau2[[#This Row],[Nom du programme]]</f>
        <v>Mécanique de véhicules de loisir et d'équipement léger</v>
      </c>
      <c r="C345" s="32">
        <v>3</v>
      </c>
      <c r="D345" s="32" t="s">
        <v>1552</v>
      </c>
      <c r="E345" s="33" t="s">
        <v>1478</v>
      </c>
      <c r="F345" s="33" t="s">
        <v>1479</v>
      </c>
      <c r="G345" s="32">
        <v>1</v>
      </c>
      <c r="H345" s="34">
        <v>76</v>
      </c>
      <c r="I345" s="34">
        <f>Tableau1[[#This Row],[Quantité]]*Tableau1[[#This Row],[Coût unitaire (hors taxes)]]</f>
        <v>76</v>
      </c>
      <c r="J345" s="32">
        <v>20</v>
      </c>
      <c r="K345" s="32"/>
      <c r="L345" s="35"/>
    </row>
    <row r="346" spans="1:12" s="21" customFormat="1" ht="57" x14ac:dyDescent="0.25">
      <c r="A346" s="30">
        <f>Tableau2[[#This Row],[Programme]]</f>
        <v>5367</v>
      </c>
      <c r="B346" s="31" t="str">
        <f>Tableau2[[#This Row],[Nom du programme]]</f>
        <v>Mécanique de véhicules de loisir et d'équipement léger</v>
      </c>
      <c r="C346" s="32">
        <v>3</v>
      </c>
      <c r="D346" s="32" t="s">
        <v>1552</v>
      </c>
      <c r="E346" s="33" t="s">
        <v>1478</v>
      </c>
      <c r="F346" s="33" t="s">
        <v>1480</v>
      </c>
      <c r="G346" s="32">
        <v>1</v>
      </c>
      <c r="H346" s="34">
        <v>116</v>
      </c>
      <c r="I346" s="34">
        <f>Tableau1[[#This Row],[Quantité]]*Tableau1[[#This Row],[Coût unitaire (hors taxes)]]</f>
        <v>116</v>
      </c>
      <c r="J346" s="32">
        <v>10</v>
      </c>
      <c r="K346" s="32"/>
      <c r="L346" s="35"/>
    </row>
    <row r="347" spans="1:12" s="21" customFormat="1" ht="42.75" x14ac:dyDescent="0.25">
      <c r="A347" s="30">
        <f>Tableau2[[#This Row],[Programme]]</f>
        <v>5367</v>
      </c>
      <c r="B347" s="31" t="str">
        <f>Tableau2[[#This Row],[Nom du programme]]</f>
        <v>Mécanique de véhicules de loisir et d'équipement léger</v>
      </c>
      <c r="C347" s="32">
        <v>3</v>
      </c>
      <c r="D347" s="32" t="s">
        <v>1552</v>
      </c>
      <c r="E347" s="33" t="s">
        <v>1478</v>
      </c>
      <c r="F347" s="33" t="s">
        <v>1682</v>
      </c>
      <c r="G347" s="32">
        <v>1</v>
      </c>
      <c r="H347" s="34">
        <v>100</v>
      </c>
      <c r="I347" s="34">
        <f>Tableau1[[#This Row],[Quantité]]*Tableau1[[#This Row],[Coût unitaire (hors taxes)]]</f>
        <v>100</v>
      </c>
      <c r="J347" s="32">
        <v>40</v>
      </c>
      <c r="K347" s="32"/>
      <c r="L347" s="35"/>
    </row>
    <row r="348" spans="1:12" s="21" customFormat="1" ht="42.75" x14ac:dyDescent="0.25">
      <c r="A348" s="30">
        <f>Tableau2[[#This Row],[Programme]]</f>
        <v>5367</v>
      </c>
      <c r="B348" s="31" t="str">
        <f>Tableau2[[#This Row],[Nom du programme]]</f>
        <v>Mécanique de véhicules de loisir et d'équipement léger</v>
      </c>
      <c r="C348" s="32">
        <v>3</v>
      </c>
      <c r="D348" s="32" t="s">
        <v>1552</v>
      </c>
      <c r="E348" s="33" t="s">
        <v>1481</v>
      </c>
      <c r="F348" s="33" t="s">
        <v>1482</v>
      </c>
      <c r="G348" s="32">
        <v>12</v>
      </c>
      <c r="H348" s="34">
        <v>25</v>
      </c>
      <c r="I348" s="34">
        <f>Tableau1[[#This Row],[Quantité]]*Tableau1[[#This Row],[Coût unitaire (hors taxes)]]</f>
        <v>300</v>
      </c>
      <c r="J348" s="32">
        <v>10</v>
      </c>
      <c r="K348" s="32"/>
      <c r="L348" s="35"/>
    </row>
    <row r="349" spans="1:12" s="21" customFormat="1" ht="42.75" x14ac:dyDescent="0.25">
      <c r="A349" s="30">
        <f>Tableau2[[#This Row],[Programme]]</f>
        <v>5367</v>
      </c>
      <c r="B349" s="31" t="str">
        <f>Tableau2[[#This Row],[Nom du programme]]</f>
        <v>Mécanique de véhicules de loisir et d'équipement léger</v>
      </c>
      <c r="C349" s="32">
        <v>3</v>
      </c>
      <c r="D349" s="32" t="s">
        <v>1552</v>
      </c>
      <c r="E349" s="33" t="s">
        <v>1483</v>
      </c>
      <c r="F349" s="33" t="s">
        <v>1683</v>
      </c>
      <c r="G349" s="32">
        <v>1</v>
      </c>
      <c r="H349" s="34">
        <v>42</v>
      </c>
      <c r="I349" s="34">
        <f>Tableau1[[#This Row],[Quantité]]*Tableau1[[#This Row],[Coût unitaire (hors taxes)]]</f>
        <v>42</v>
      </c>
      <c r="J349" s="32">
        <v>20</v>
      </c>
      <c r="K349" s="32"/>
      <c r="L349" s="35"/>
    </row>
    <row r="350" spans="1:12" s="21" customFormat="1" ht="42.75" x14ac:dyDescent="0.25">
      <c r="A350" s="30">
        <f>Tableau2[[#This Row],[Programme]]</f>
        <v>5367</v>
      </c>
      <c r="B350" s="31" t="str">
        <f>Tableau2[[#This Row],[Nom du programme]]</f>
        <v>Mécanique de véhicules de loisir et d'équipement léger</v>
      </c>
      <c r="C350" s="32">
        <v>3</v>
      </c>
      <c r="D350" s="32" t="s">
        <v>1552</v>
      </c>
      <c r="E350" s="33" t="s">
        <v>1483</v>
      </c>
      <c r="F350" s="33" t="s">
        <v>1685</v>
      </c>
      <c r="G350" s="32">
        <v>1</v>
      </c>
      <c r="H350" s="34">
        <v>31</v>
      </c>
      <c r="I350" s="34">
        <f>Tableau1[[#This Row],[Quantité]]*Tableau1[[#This Row],[Coût unitaire (hors taxes)]]</f>
        <v>31</v>
      </c>
      <c r="J350" s="32">
        <v>20</v>
      </c>
      <c r="K350" s="32"/>
      <c r="L350" s="35"/>
    </row>
    <row r="351" spans="1:12" s="21" customFormat="1" ht="42.75" x14ac:dyDescent="0.25">
      <c r="A351" s="30">
        <f>Tableau2[[#This Row],[Programme]]</f>
        <v>5367</v>
      </c>
      <c r="B351" s="31" t="str">
        <f>Tableau2[[#This Row],[Nom du programme]]</f>
        <v>Mécanique de véhicules de loisir et d'équipement léger</v>
      </c>
      <c r="C351" s="32">
        <v>3</v>
      </c>
      <c r="D351" s="32" t="s">
        <v>1552</v>
      </c>
      <c r="E351" s="33" t="s">
        <v>1483</v>
      </c>
      <c r="F351" s="33" t="s">
        <v>1684</v>
      </c>
      <c r="G351" s="32">
        <v>1</v>
      </c>
      <c r="H351" s="34">
        <v>63</v>
      </c>
      <c r="I351" s="34">
        <f>Tableau1[[#This Row],[Quantité]]*Tableau1[[#This Row],[Coût unitaire (hors taxes)]]</f>
        <v>63</v>
      </c>
      <c r="J351" s="32">
        <v>33</v>
      </c>
      <c r="K351" s="32"/>
      <c r="L351" s="35"/>
    </row>
    <row r="352" spans="1:12" s="21" customFormat="1" ht="42.75" x14ac:dyDescent="0.25">
      <c r="A352" s="30">
        <f>Tableau2[[#This Row],[Programme]]</f>
        <v>5367</v>
      </c>
      <c r="B352" s="31" t="str">
        <f>Tableau2[[#This Row],[Nom du programme]]</f>
        <v>Mécanique de véhicules de loisir et d'équipement léger</v>
      </c>
      <c r="C352" s="32">
        <v>3</v>
      </c>
      <c r="D352" s="32" t="s">
        <v>1552</v>
      </c>
      <c r="E352" s="33" t="s">
        <v>1483</v>
      </c>
      <c r="F352" s="33" t="s">
        <v>1684</v>
      </c>
      <c r="G352" s="32">
        <v>1</v>
      </c>
      <c r="H352" s="34">
        <v>16</v>
      </c>
      <c r="I352" s="34">
        <f>Tableau1[[#This Row],[Quantité]]*Tableau1[[#This Row],[Coût unitaire (hors taxes)]]</f>
        <v>16</v>
      </c>
      <c r="J352" s="32">
        <v>33</v>
      </c>
      <c r="K352" s="32"/>
      <c r="L352" s="35"/>
    </row>
    <row r="353" spans="1:12" s="21" customFormat="1" ht="42.75" x14ac:dyDescent="0.25">
      <c r="A353" s="30">
        <f>Tableau2[[#This Row],[Programme]]</f>
        <v>5367</v>
      </c>
      <c r="B353" s="31" t="str">
        <f>Tableau2[[#This Row],[Nom du programme]]</f>
        <v>Mécanique de véhicules de loisir et d'équipement léger</v>
      </c>
      <c r="C353" s="32">
        <v>3</v>
      </c>
      <c r="D353" s="32" t="s">
        <v>1552</v>
      </c>
      <c r="E353" s="33" t="s">
        <v>1483</v>
      </c>
      <c r="F353" s="33" t="s">
        <v>1484</v>
      </c>
      <c r="G353" s="32">
        <v>3</v>
      </c>
      <c r="H353" s="34">
        <v>100</v>
      </c>
      <c r="I353" s="34">
        <f>Tableau1[[#This Row],[Quantité]]*Tableau1[[#This Row],[Coût unitaire (hors taxes)]]</f>
        <v>300</v>
      </c>
      <c r="J353" s="32">
        <v>100</v>
      </c>
      <c r="K353" s="32"/>
      <c r="L353" s="35"/>
    </row>
    <row r="354" spans="1:12" s="21" customFormat="1" ht="42.75" x14ac:dyDescent="0.25">
      <c r="A354" s="30">
        <f>Tableau2[[#This Row],[Programme]]</f>
        <v>5367</v>
      </c>
      <c r="B354" s="31" t="str">
        <f>Tableau2[[#This Row],[Nom du programme]]</f>
        <v>Mécanique de véhicules de loisir et d'équipement léger</v>
      </c>
      <c r="C354" s="32">
        <v>3</v>
      </c>
      <c r="D354" s="32" t="s">
        <v>1552</v>
      </c>
      <c r="E354" s="33" t="s">
        <v>1488</v>
      </c>
      <c r="F354" s="33" t="s">
        <v>1489</v>
      </c>
      <c r="G354" s="32">
        <v>1</v>
      </c>
      <c r="H354" s="34">
        <v>94</v>
      </c>
      <c r="I354" s="34">
        <f>Tableau1[[#This Row],[Quantité]]*Tableau1[[#This Row],[Coût unitaire (hors taxes)]]</f>
        <v>94</v>
      </c>
      <c r="J354" s="32">
        <v>33</v>
      </c>
      <c r="K354" s="32"/>
      <c r="L354" s="35"/>
    </row>
    <row r="355" spans="1:12" s="21" customFormat="1" ht="57" x14ac:dyDescent="0.25">
      <c r="A355" s="30">
        <f>Tableau2[[#This Row],[Programme]]</f>
        <v>5367</v>
      </c>
      <c r="B355" s="31" t="str">
        <f>Tableau2[[#This Row],[Nom du programme]]</f>
        <v>Mécanique de véhicules de loisir et d'équipement léger</v>
      </c>
      <c r="C355" s="32">
        <v>3</v>
      </c>
      <c r="D355" s="32" t="s">
        <v>1552</v>
      </c>
      <c r="E355" s="33" t="s">
        <v>1488</v>
      </c>
      <c r="F355" s="33" t="s">
        <v>1490</v>
      </c>
      <c r="G355" s="32">
        <v>1</v>
      </c>
      <c r="H355" s="34">
        <v>107</v>
      </c>
      <c r="I355" s="34">
        <f>Tableau1[[#This Row],[Quantité]]*Tableau1[[#This Row],[Coût unitaire (hors taxes)]]</f>
        <v>107</v>
      </c>
      <c r="J355" s="32">
        <v>10</v>
      </c>
      <c r="K355" s="32"/>
      <c r="L355" s="35"/>
    </row>
    <row r="356" spans="1:12" s="21" customFormat="1" ht="42.75" x14ac:dyDescent="0.25">
      <c r="A356" s="30">
        <f>Tableau2[[#This Row],[Programme]]</f>
        <v>5367</v>
      </c>
      <c r="B356" s="31" t="str">
        <f>Tableau2[[#This Row],[Nom du programme]]</f>
        <v>Mécanique de véhicules de loisir et d'équipement léger</v>
      </c>
      <c r="C356" s="32">
        <v>3</v>
      </c>
      <c r="D356" s="32" t="s">
        <v>1552</v>
      </c>
      <c r="E356" s="33" t="s">
        <v>1491</v>
      </c>
      <c r="F356" s="33" t="s">
        <v>1492</v>
      </c>
      <c r="G356" s="32">
        <v>1</v>
      </c>
      <c r="H356" s="34">
        <v>252</v>
      </c>
      <c r="I356" s="34">
        <f>Tableau1[[#This Row],[Quantité]]*Tableau1[[#This Row],[Coût unitaire (hors taxes)]]</f>
        <v>252</v>
      </c>
      <c r="J356" s="32">
        <v>20</v>
      </c>
      <c r="K356" s="32"/>
      <c r="L356" s="35"/>
    </row>
    <row r="357" spans="1:12" s="21" customFormat="1" ht="57" x14ac:dyDescent="0.25">
      <c r="A357" s="30">
        <f>Tableau2[[#This Row],[Programme]]</f>
        <v>5367</v>
      </c>
      <c r="B357" s="31" t="str">
        <f>Tableau2[[#This Row],[Nom du programme]]</f>
        <v>Mécanique de véhicules de loisir et d'équipement léger</v>
      </c>
      <c r="C357" s="32">
        <v>3</v>
      </c>
      <c r="D357" s="32" t="s">
        <v>1552</v>
      </c>
      <c r="E357" s="33" t="s">
        <v>1493</v>
      </c>
      <c r="F357" s="33" t="s">
        <v>1495</v>
      </c>
      <c r="G357" s="32">
        <v>1</v>
      </c>
      <c r="H357" s="34">
        <v>80</v>
      </c>
      <c r="I357" s="34">
        <f>Tableau1[[#This Row],[Quantité]]*Tableau1[[#This Row],[Coût unitaire (hors taxes)]]</f>
        <v>80</v>
      </c>
      <c r="J357" s="32">
        <v>10</v>
      </c>
      <c r="K357" s="32"/>
      <c r="L357" s="35"/>
    </row>
    <row r="358" spans="1:12" s="21" customFormat="1" ht="42.75" x14ac:dyDescent="0.25">
      <c r="A358" s="30">
        <f>Tableau2[[#This Row],[Programme]]</f>
        <v>5367</v>
      </c>
      <c r="B358" s="31" t="str">
        <f>Tableau2[[#This Row],[Nom du programme]]</f>
        <v>Mécanique de véhicules de loisir et d'équipement léger</v>
      </c>
      <c r="C358" s="32">
        <v>3</v>
      </c>
      <c r="D358" s="32" t="s">
        <v>1552</v>
      </c>
      <c r="E358" s="33" t="s">
        <v>1493</v>
      </c>
      <c r="F358" s="33" t="s">
        <v>1494</v>
      </c>
      <c r="G358" s="32">
        <v>1</v>
      </c>
      <c r="H358" s="34">
        <v>78</v>
      </c>
      <c r="I358" s="34">
        <f>Tableau1[[#This Row],[Quantité]]*Tableau1[[#This Row],[Coût unitaire (hors taxes)]]</f>
        <v>78</v>
      </c>
      <c r="J358" s="32">
        <v>10</v>
      </c>
      <c r="K358" s="32"/>
      <c r="L358" s="35"/>
    </row>
    <row r="359" spans="1:12" s="21" customFormat="1" ht="71.25" x14ac:dyDescent="0.25">
      <c r="A359" s="30">
        <f>Tableau2[[#This Row],[Programme]]</f>
        <v>5367</v>
      </c>
      <c r="B359" s="31" t="str">
        <f>Tableau2[[#This Row],[Nom du programme]]</f>
        <v>Mécanique de véhicules de loisir et d'équipement léger</v>
      </c>
      <c r="C359" s="32">
        <v>3</v>
      </c>
      <c r="D359" s="32" t="s">
        <v>1552</v>
      </c>
      <c r="E359" s="33" t="s">
        <v>1493</v>
      </c>
      <c r="F359" s="33" t="s">
        <v>1496</v>
      </c>
      <c r="G359" s="32">
        <v>1</v>
      </c>
      <c r="H359" s="34">
        <v>29</v>
      </c>
      <c r="I359" s="34">
        <f>Tableau1[[#This Row],[Quantité]]*Tableau1[[#This Row],[Coût unitaire (hors taxes)]]</f>
        <v>29</v>
      </c>
      <c r="J359" s="32">
        <v>40</v>
      </c>
      <c r="K359" s="32"/>
      <c r="L359" s="35"/>
    </row>
    <row r="360" spans="1:12" s="21" customFormat="1" ht="42.75" x14ac:dyDescent="0.25">
      <c r="A360" s="30">
        <f>Tableau2[[#This Row],[Programme]]</f>
        <v>5367</v>
      </c>
      <c r="B360" s="31" t="str">
        <f>Tableau2[[#This Row],[Nom du programme]]</f>
        <v>Mécanique de véhicules de loisir et d'équipement léger</v>
      </c>
      <c r="C360" s="32">
        <v>3</v>
      </c>
      <c r="D360" s="32" t="s">
        <v>1552</v>
      </c>
      <c r="E360" s="33" t="s">
        <v>1493</v>
      </c>
      <c r="F360" s="33" t="s">
        <v>1497</v>
      </c>
      <c r="G360" s="32">
        <v>1</v>
      </c>
      <c r="H360" s="34">
        <v>121</v>
      </c>
      <c r="I360" s="34">
        <f>Tableau1[[#This Row],[Quantité]]*Tableau1[[#This Row],[Coût unitaire (hors taxes)]]</f>
        <v>121</v>
      </c>
      <c r="J360" s="32">
        <v>40</v>
      </c>
      <c r="K360" s="32"/>
      <c r="L360" s="35"/>
    </row>
    <row r="361" spans="1:12" s="21" customFormat="1" ht="57" customHeight="1" x14ac:dyDescent="0.25">
      <c r="A361" s="30">
        <f>Tableau2[[#This Row],[Programme]]</f>
        <v>5367</v>
      </c>
      <c r="B361" s="31" t="str">
        <f>Tableau2[[#This Row],[Nom du programme]]</f>
        <v>Mécanique de véhicules de loisir et d'équipement léger</v>
      </c>
      <c r="C361" s="32">
        <v>3</v>
      </c>
      <c r="D361" s="32" t="s">
        <v>1552</v>
      </c>
      <c r="E361" s="33" t="s">
        <v>1493</v>
      </c>
      <c r="F361" s="33" t="s">
        <v>1498</v>
      </c>
      <c r="G361" s="32">
        <v>1</v>
      </c>
      <c r="H361" s="34">
        <v>67</v>
      </c>
      <c r="I361" s="34">
        <f>Tableau1[[#This Row],[Quantité]]*Tableau1[[#This Row],[Coût unitaire (hors taxes)]]</f>
        <v>67</v>
      </c>
      <c r="J361" s="32">
        <v>20</v>
      </c>
      <c r="K361" s="32"/>
      <c r="L361" s="35"/>
    </row>
    <row r="362" spans="1:12" s="21" customFormat="1" ht="71.25" x14ac:dyDescent="0.25">
      <c r="A362" s="30">
        <f>Tableau2[[#This Row],[Programme]]</f>
        <v>5367</v>
      </c>
      <c r="B362" s="31" t="str">
        <f>Tableau2[[#This Row],[Nom du programme]]</f>
        <v>Mécanique de véhicules de loisir et d'équipement léger</v>
      </c>
      <c r="C362" s="32">
        <v>3</v>
      </c>
      <c r="D362" s="32" t="s">
        <v>1552</v>
      </c>
      <c r="E362" s="33" t="s">
        <v>1493</v>
      </c>
      <c r="F362" s="33" t="s">
        <v>1499</v>
      </c>
      <c r="G362" s="32">
        <v>1</v>
      </c>
      <c r="H362" s="34">
        <v>78</v>
      </c>
      <c r="I362" s="34">
        <f>Tableau1[[#This Row],[Quantité]]*Tableau1[[#This Row],[Coût unitaire (hors taxes)]]</f>
        <v>78</v>
      </c>
      <c r="J362" s="32">
        <v>10</v>
      </c>
      <c r="K362" s="32"/>
      <c r="L362" s="35"/>
    </row>
    <row r="363" spans="1:12" s="21" customFormat="1" ht="57" x14ac:dyDescent="0.25">
      <c r="A363" s="30">
        <f>Tableau2[[#This Row],[Programme]]</f>
        <v>5367</v>
      </c>
      <c r="B363" s="31" t="str">
        <f>Tableau2[[#This Row],[Nom du programme]]</f>
        <v>Mécanique de véhicules de loisir et d'équipement léger</v>
      </c>
      <c r="C363" s="32">
        <v>3</v>
      </c>
      <c r="D363" s="32" t="s">
        <v>1552</v>
      </c>
      <c r="E363" s="33" t="s">
        <v>1493</v>
      </c>
      <c r="F363" s="33" t="s">
        <v>1501</v>
      </c>
      <c r="G363" s="32">
        <v>1</v>
      </c>
      <c r="H363" s="34">
        <v>90</v>
      </c>
      <c r="I363" s="34">
        <f>Tableau1[[#This Row],[Quantité]]*Tableau1[[#This Row],[Coût unitaire (hors taxes)]]</f>
        <v>90</v>
      </c>
      <c r="J363" s="32">
        <v>25</v>
      </c>
      <c r="K363" s="32"/>
      <c r="L363" s="35"/>
    </row>
    <row r="364" spans="1:12" s="21" customFormat="1" ht="42.75" x14ac:dyDescent="0.25">
      <c r="A364" s="30">
        <f>Tableau2[[#This Row],[Programme]]</f>
        <v>5367</v>
      </c>
      <c r="B364" s="31" t="str">
        <f>Tableau2[[#This Row],[Nom du programme]]</f>
        <v>Mécanique de véhicules de loisir et d'équipement léger</v>
      </c>
      <c r="C364" s="32">
        <v>3</v>
      </c>
      <c r="D364" s="32" t="s">
        <v>1552</v>
      </c>
      <c r="E364" s="33" t="s">
        <v>1493</v>
      </c>
      <c r="F364" s="33" t="s">
        <v>1500</v>
      </c>
      <c r="G364" s="32">
        <v>1</v>
      </c>
      <c r="H364" s="34">
        <v>44</v>
      </c>
      <c r="I364" s="34">
        <f>Tableau1[[#This Row],[Quantité]]*Tableau1[[#This Row],[Coût unitaire (hors taxes)]]</f>
        <v>44</v>
      </c>
      <c r="J364" s="32">
        <v>33</v>
      </c>
      <c r="K364" s="32"/>
      <c r="L364" s="35"/>
    </row>
    <row r="365" spans="1:12" s="21" customFormat="1" ht="42.75" x14ac:dyDescent="0.25">
      <c r="A365" s="30">
        <f>Tableau2[[#This Row],[Programme]]</f>
        <v>5367</v>
      </c>
      <c r="B365" s="31" t="str">
        <f>Tableau2[[#This Row],[Nom du programme]]</f>
        <v>Mécanique de véhicules de loisir et d'équipement léger</v>
      </c>
      <c r="C365" s="32">
        <v>3</v>
      </c>
      <c r="D365" s="32" t="s">
        <v>1552</v>
      </c>
      <c r="E365" s="33" t="s">
        <v>1502</v>
      </c>
      <c r="F365" s="33" t="s">
        <v>1503</v>
      </c>
      <c r="G365" s="32">
        <v>2</v>
      </c>
      <c r="H365" s="34">
        <v>1.17</v>
      </c>
      <c r="I365" s="34">
        <f>Tableau1[[#This Row],[Quantité]]*Tableau1[[#This Row],[Coût unitaire (hors taxes)]]</f>
        <v>2.34</v>
      </c>
      <c r="J365" s="32">
        <v>100</v>
      </c>
      <c r="K365" s="32"/>
      <c r="L365" s="35"/>
    </row>
    <row r="366" spans="1:12" s="21" customFormat="1" ht="42.75" x14ac:dyDescent="0.25">
      <c r="A366" s="30">
        <f>Tableau2[[#This Row],[Programme]]</f>
        <v>5367</v>
      </c>
      <c r="B366" s="31" t="str">
        <f>Tableau2[[#This Row],[Nom du programme]]</f>
        <v>Mécanique de véhicules de loisir et d'équipement léger</v>
      </c>
      <c r="C366" s="32">
        <v>3</v>
      </c>
      <c r="D366" s="32" t="s">
        <v>1552</v>
      </c>
      <c r="E366" s="33" t="s">
        <v>1502</v>
      </c>
      <c r="F366" s="33" t="s">
        <v>1504</v>
      </c>
      <c r="G366" s="32">
        <v>20</v>
      </c>
      <c r="H366" s="34">
        <v>1</v>
      </c>
      <c r="I366" s="34">
        <f>Tableau1[[#This Row],[Quantité]]*Tableau1[[#This Row],[Coût unitaire (hors taxes)]]</f>
        <v>20</v>
      </c>
      <c r="J366" s="32">
        <v>100</v>
      </c>
      <c r="K366" s="32"/>
      <c r="L366" s="35"/>
    </row>
    <row r="367" spans="1:12" s="21" customFormat="1" ht="42.75" x14ac:dyDescent="0.25">
      <c r="A367" s="30">
        <f>Tableau2[[#This Row],[Programme]]</f>
        <v>5367</v>
      </c>
      <c r="B367" s="31" t="str">
        <f>Tableau2[[#This Row],[Nom du programme]]</f>
        <v>Mécanique de véhicules de loisir et d'équipement léger</v>
      </c>
      <c r="C367" s="32">
        <v>3</v>
      </c>
      <c r="D367" s="32" t="s">
        <v>1552</v>
      </c>
      <c r="E367" s="33" t="s">
        <v>1502</v>
      </c>
      <c r="F367" s="33" t="s">
        <v>1505</v>
      </c>
      <c r="G367" s="32">
        <v>2</v>
      </c>
      <c r="H367" s="34">
        <v>25</v>
      </c>
      <c r="I367" s="34">
        <f>Tableau1[[#This Row],[Quantité]]*Tableau1[[#This Row],[Coût unitaire (hors taxes)]]</f>
        <v>50</v>
      </c>
      <c r="J367" s="32">
        <v>100</v>
      </c>
      <c r="K367" s="32"/>
      <c r="L367" s="35"/>
    </row>
    <row r="368" spans="1:12" s="21" customFormat="1" ht="42.75" x14ac:dyDescent="0.25">
      <c r="A368" s="30">
        <f>Tableau2[[#This Row],[Programme]]</f>
        <v>5367</v>
      </c>
      <c r="B368" s="31" t="str">
        <f>Tableau2[[#This Row],[Nom du programme]]</f>
        <v>Mécanique de véhicules de loisir et d'équipement léger</v>
      </c>
      <c r="C368" s="32">
        <v>3</v>
      </c>
      <c r="D368" s="32" t="s">
        <v>1552</v>
      </c>
      <c r="E368" s="33" t="s">
        <v>1506</v>
      </c>
      <c r="F368" s="33" t="s">
        <v>1507</v>
      </c>
      <c r="G368" s="32">
        <v>20</v>
      </c>
      <c r="H368" s="34">
        <v>2.08</v>
      </c>
      <c r="I368" s="34">
        <f>Tableau1[[#This Row],[Quantité]]*Tableau1[[#This Row],[Coût unitaire (hors taxes)]]</f>
        <v>41.6</v>
      </c>
      <c r="J368" s="32">
        <v>100</v>
      </c>
      <c r="K368" s="32"/>
      <c r="L368" s="35"/>
    </row>
    <row r="369" spans="1:12" s="21" customFormat="1" ht="42.75" x14ac:dyDescent="0.25">
      <c r="A369" s="30">
        <f>Tableau2[[#This Row],[Programme]]</f>
        <v>5367</v>
      </c>
      <c r="B369" s="31" t="str">
        <f>Tableau2[[#This Row],[Nom du programme]]</f>
        <v>Mécanique de véhicules de loisir et d'équipement léger</v>
      </c>
      <c r="C369" s="32">
        <v>3</v>
      </c>
      <c r="D369" s="32" t="s">
        <v>1552</v>
      </c>
      <c r="E369" s="33" t="s">
        <v>1508</v>
      </c>
      <c r="F369" s="33" t="s">
        <v>1509</v>
      </c>
      <c r="G369" s="32">
        <v>3</v>
      </c>
      <c r="H369" s="34">
        <v>150</v>
      </c>
      <c r="I369" s="34">
        <f>Tableau1[[#This Row],[Quantité]]*Tableau1[[#This Row],[Coût unitaire (hors taxes)]]</f>
        <v>450</v>
      </c>
      <c r="J369" s="32">
        <v>100</v>
      </c>
      <c r="K369" s="32"/>
      <c r="L369" s="35"/>
    </row>
    <row r="370" spans="1:12" s="21" customFormat="1" ht="42.75" x14ac:dyDescent="0.25">
      <c r="A370" s="30">
        <f>Tableau2[[#This Row],[Programme]]</f>
        <v>5367</v>
      </c>
      <c r="B370" s="31" t="str">
        <f>Tableau2[[#This Row],[Nom du programme]]</f>
        <v>Mécanique de véhicules de loisir et d'équipement léger</v>
      </c>
      <c r="C370" s="32">
        <v>3</v>
      </c>
      <c r="D370" s="32" t="s">
        <v>1552</v>
      </c>
      <c r="E370" s="33" t="s">
        <v>1510</v>
      </c>
      <c r="F370" s="33"/>
      <c r="G370" s="32">
        <v>1</v>
      </c>
      <c r="H370" s="34">
        <v>300</v>
      </c>
      <c r="I370" s="34">
        <f>Tableau1[[#This Row],[Quantité]]*Tableau1[[#This Row],[Coût unitaire (hors taxes)]]</f>
        <v>300</v>
      </c>
      <c r="J370" s="32">
        <v>100</v>
      </c>
      <c r="K370" s="32"/>
      <c r="L370" s="35"/>
    </row>
    <row r="371" spans="1:12" s="21" customFormat="1" ht="57" x14ac:dyDescent="0.25">
      <c r="A371" s="30">
        <f>Tableau2[[#This Row],[Programme]]</f>
        <v>5367</v>
      </c>
      <c r="B371" s="31" t="str">
        <f>Tableau2[[#This Row],[Nom du programme]]</f>
        <v>Mécanique de véhicules de loisir et d'équipement léger</v>
      </c>
      <c r="C371" s="32">
        <v>3</v>
      </c>
      <c r="D371" s="32" t="s">
        <v>1552</v>
      </c>
      <c r="E371" s="33" t="s">
        <v>1511</v>
      </c>
      <c r="F371" s="33" t="s">
        <v>1512</v>
      </c>
      <c r="G371" s="32">
        <v>1</v>
      </c>
      <c r="H371" s="34">
        <v>450</v>
      </c>
      <c r="I371" s="34">
        <f>Tableau1[[#This Row],[Quantité]]*Tableau1[[#This Row],[Coût unitaire (hors taxes)]]</f>
        <v>450</v>
      </c>
      <c r="J371" s="32">
        <v>20</v>
      </c>
      <c r="K371" s="32"/>
      <c r="L371" s="35"/>
    </row>
    <row r="372" spans="1:12" s="21" customFormat="1" ht="42.75" x14ac:dyDescent="0.25">
      <c r="A372" s="30">
        <f>Tableau2[[#This Row],[Programme]]</f>
        <v>5367</v>
      </c>
      <c r="B372" s="31" t="str">
        <f>Tableau2[[#This Row],[Nom du programme]]</f>
        <v>Mécanique de véhicules de loisir et d'équipement léger</v>
      </c>
      <c r="C372" s="32">
        <v>3</v>
      </c>
      <c r="D372" s="32" t="s">
        <v>1552</v>
      </c>
      <c r="E372" s="33" t="s">
        <v>1513</v>
      </c>
      <c r="F372" s="33" t="s">
        <v>1514</v>
      </c>
      <c r="G372" s="32">
        <v>4</v>
      </c>
      <c r="H372" s="34">
        <v>17.95</v>
      </c>
      <c r="I372" s="34">
        <f>Tableau1[[#This Row],[Quantité]]*Tableau1[[#This Row],[Coût unitaire (hors taxes)]]</f>
        <v>71.8</v>
      </c>
      <c r="J372" s="32">
        <v>100</v>
      </c>
      <c r="K372" s="32"/>
      <c r="L372" s="35"/>
    </row>
    <row r="373" spans="1:12" s="21" customFormat="1" ht="42.75" x14ac:dyDescent="0.25">
      <c r="A373" s="30">
        <f>Tableau2[[#This Row],[Programme]]</f>
        <v>5367</v>
      </c>
      <c r="B373" s="31" t="str">
        <f>Tableau2[[#This Row],[Nom du programme]]</f>
        <v>Mécanique de véhicules de loisir et d'équipement léger</v>
      </c>
      <c r="C373" s="32">
        <v>3</v>
      </c>
      <c r="D373" s="32" t="s">
        <v>1552</v>
      </c>
      <c r="E373" s="33" t="s">
        <v>1515</v>
      </c>
      <c r="F373" s="33" t="s">
        <v>1516</v>
      </c>
      <c r="G373" s="32">
        <v>4</v>
      </c>
      <c r="H373" s="34">
        <v>15</v>
      </c>
      <c r="I373" s="34">
        <f>Tableau1[[#This Row],[Quantité]]*Tableau1[[#This Row],[Coût unitaire (hors taxes)]]</f>
        <v>60</v>
      </c>
      <c r="J373" s="32">
        <v>33</v>
      </c>
      <c r="K373" s="32"/>
      <c r="L373" s="35"/>
    </row>
    <row r="374" spans="1:12" s="21" customFormat="1" ht="42.75" x14ac:dyDescent="0.25">
      <c r="A374" s="30">
        <f>Tableau2[[#This Row],[Programme]]</f>
        <v>5367</v>
      </c>
      <c r="B374" s="31" t="str">
        <f>Tableau2[[#This Row],[Nom du programme]]</f>
        <v>Mécanique de véhicules de loisir et d'équipement léger</v>
      </c>
      <c r="C374" s="32">
        <v>3</v>
      </c>
      <c r="D374" s="32" t="s">
        <v>1552</v>
      </c>
      <c r="E374" s="33" t="s">
        <v>1515</v>
      </c>
      <c r="F374" s="33" t="s">
        <v>1517</v>
      </c>
      <c r="G374" s="32">
        <v>4</v>
      </c>
      <c r="H374" s="34">
        <v>70</v>
      </c>
      <c r="I374" s="34">
        <f>Tableau1[[#This Row],[Quantité]]*Tableau1[[#This Row],[Coût unitaire (hors taxes)]]</f>
        <v>280</v>
      </c>
      <c r="J374" s="32">
        <v>100</v>
      </c>
      <c r="K374" s="32"/>
      <c r="L374" s="35"/>
    </row>
    <row r="375" spans="1:12" s="21" customFormat="1" ht="57" x14ac:dyDescent="0.25">
      <c r="A375" s="30">
        <f>Tableau2[[#This Row],[Programme]]</f>
        <v>5367</v>
      </c>
      <c r="B375" s="31" t="str">
        <f>Tableau2[[#This Row],[Nom du programme]]</f>
        <v>Mécanique de véhicules de loisir et d'équipement léger</v>
      </c>
      <c r="C375" s="32">
        <v>3</v>
      </c>
      <c r="D375" s="32" t="s">
        <v>1552</v>
      </c>
      <c r="E375" s="33" t="s">
        <v>1102</v>
      </c>
      <c r="F375" s="33" t="s">
        <v>1690</v>
      </c>
      <c r="G375" s="32">
        <v>40</v>
      </c>
      <c r="H375" s="34">
        <v>1</v>
      </c>
      <c r="I375" s="34">
        <f>Tableau1[[#This Row],[Quantité]]*Tableau1[[#This Row],[Coût unitaire (hors taxes)]]</f>
        <v>40</v>
      </c>
      <c r="J375" s="32">
        <v>100</v>
      </c>
      <c r="K375" s="32"/>
      <c r="L375" s="35"/>
    </row>
    <row r="376" spans="1:12" s="21" customFormat="1" ht="42.75" x14ac:dyDescent="0.25">
      <c r="A376" s="30">
        <f>Tableau2[[#This Row],[Programme]]</f>
        <v>5367</v>
      </c>
      <c r="B376" s="31" t="str">
        <f>Tableau2[[#This Row],[Nom du programme]]</f>
        <v>Mécanique de véhicules de loisir et d'équipement léger</v>
      </c>
      <c r="C376" s="32">
        <v>3</v>
      </c>
      <c r="D376" s="32" t="s">
        <v>1552</v>
      </c>
      <c r="E376" s="33" t="s">
        <v>1518</v>
      </c>
      <c r="F376" s="33" t="s">
        <v>1519</v>
      </c>
      <c r="G376" s="32">
        <v>3</v>
      </c>
      <c r="H376" s="34">
        <v>22</v>
      </c>
      <c r="I376" s="34">
        <f>Tableau1[[#This Row],[Quantité]]*Tableau1[[#This Row],[Coût unitaire (hors taxes)]]</f>
        <v>66</v>
      </c>
      <c r="J376" s="32">
        <v>25</v>
      </c>
      <c r="K376" s="32"/>
      <c r="L376" s="35"/>
    </row>
    <row r="377" spans="1:12" s="21" customFormat="1" ht="42.75" x14ac:dyDescent="0.25">
      <c r="A377" s="30">
        <f>Tableau2[[#This Row],[Programme]]</f>
        <v>5367</v>
      </c>
      <c r="B377" s="31" t="str">
        <f>Tableau2[[#This Row],[Nom du programme]]</f>
        <v>Mécanique de véhicules de loisir et d'équipement léger</v>
      </c>
      <c r="C377" s="32">
        <v>3</v>
      </c>
      <c r="D377" s="32" t="s">
        <v>1552</v>
      </c>
      <c r="E377" s="33" t="s">
        <v>1520</v>
      </c>
      <c r="F377" s="33" t="s">
        <v>1521</v>
      </c>
      <c r="G377" s="32">
        <v>1</v>
      </c>
      <c r="H377" s="34">
        <v>16</v>
      </c>
      <c r="I377" s="34">
        <f>Tableau1[[#This Row],[Quantité]]*Tableau1[[#This Row],[Coût unitaire (hors taxes)]]</f>
        <v>16</v>
      </c>
      <c r="J377" s="32">
        <v>100</v>
      </c>
      <c r="K377" s="32"/>
      <c r="L377" s="35"/>
    </row>
    <row r="378" spans="1:12" s="21" customFormat="1" ht="42.75" x14ac:dyDescent="0.25">
      <c r="A378" s="30">
        <f>Tableau2[[#This Row],[Programme]]</f>
        <v>5367</v>
      </c>
      <c r="B378" s="31" t="str">
        <f>Tableau2[[#This Row],[Nom du programme]]</f>
        <v>Mécanique de véhicules de loisir et d'équipement léger</v>
      </c>
      <c r="C378" s="32">
        <v>3</v>
      </c>
      <c r="D378" s="32" t="s">
        <v>1552</v>
      </c>
      <c r="E378" s="33" t="s">
        <v>1520</v>
      </c>
      <c r="F378" s="33" t="s">
        <v>1522</v>
      </c>
      <c r="G378" s="32">
        <v>1</v>
      </c>
      <c r="H378" s="34">
        <v>114.72</v>
      </c>
      <c r="I378" s="34">
        <f>Tableau1[[#This Row],[Quantité]]*Tableau1[[#This Row],[Coût unitaire (hors taxes)]]</f>
        <v>114.72</v>
      </c>
      <c r="J378" s="32">
        <v>40</v>
      </c>
      <c r="K378" s="32"/>
      <c r="L378" s="35"/>
    </row>
    <row r="379" spans="1:12" s="21" customFormat="1" ht="42.75" x14ac:dyDescent="0.25">
      <c r="A379" s="30">
        <f>Tableau2[[#This Row],[Programme]]</f>
        <v>5367</v>
      </c>
      <c r="B379" s="31" t="str">
        <f>Tableau2[[#This Row],[Nom du programme]]</f>
        <v>Mécanique de véhicules de loisir et d'équipement léger</v>
      </c>
      <c r="C379" s="32">
        <v>3</v>
      </c>
      <c r="D379" s="32" t="s">
        <v>1552</v>
      </c>
      <c r="E379" s="33" t="s">
        <v>1520</v>
      </c>
      <c r="F379" s="33" t="s">
        <v>1523</v>
      </c>
      <c r="G379" s="32">
        <v>1</v>
      </c>
      <c r="H379" s="34">
        <v>19</v>
      </c>
      <c r="I379" s="34">
        <f>Tableau1[[#This Row],[Quantité]]*Tableau1[[#This Row],[Coût unitaire (hors taxes)]]</f>
        <v>19</v>
      </c>
      <c r="J379" s="32">
        <v>100</v>
      </c>
      <c r="K379" s="32"/>
      <c r="L379" s="35"/>
    </row>
    <row r="380" spans="1:12" s="21" customFormat="1" ht="71.25" x14ac:dyDescent="0.25">
      <c r="A380" s="30">
        <f>Tableau2[[#This Row],[Programme]]</f>
        <v>5367</v>
      </c>
      <c r="B380" s="31" t="str">
        <f>Tableau2[[#This Row],[Nom du programme]]</f>
        <v>Mécanique de véhicules de loisir et d'équipement léger</v>
      </c>
      <c r="C380" s="32">
        <v>3</v>
      </c>
      <c r="D380" s="32" t="s">
        <v>1552</v>
      </c>
      <c r="E380" s="33" t="s">
        <v>1520</v>
      </c>
      <c r="F380" s="33" t="s">
        <v>1524</v>
      </c>
      <c r="G380" s="32">
        <v>1</v>
      </c>
      <c r="H380" s="34">
        <v>64</v>
      </c>
      <c r="I380" s="34">
        <f>Tableau1[[#This Row],[Quantité]]*Tableau1[[#This Row],[Coût unitaire (hors taxes)]]</f>
        <v>64</v>
      </c>
      <c r="J380" s="32">
        <v>100</v>
      </c>
      <c r="K380" s="32"/>
      <c r="L380" s="35"/>
    </row>
    <row r="381" spans="1:12" s="21" customFormat="1" ht="71.25" x14ac:dyDescent="0.25">
      <c r="A381" s="30">
        <f>Tableau2[[#This Row],[Programme]]</f>
        <v>5367</v>
      </c>
      <c r="B381" s="31" t="str">
        <f>Tableau2[[#This Row],[Nom du programme]]</f>
        <v>Mécanique de véhicules de loisir et d'équipement léger</v>
      </c>
      <c r="C381" s="32">
        <v>3</v>
      </c>
      <c r="D381" s="32" t="s">
        <v>1552</v>
      </c>
      <c r="E381" s="33" t="s">
        <v>1520</v>
      </c>
      <c r="F381" s="33" t="s">
        <v>1525</v>
      </c>
      <c r="G381" s="32">
        <v>1</v>
      </c>
      <c r="H381" s="34">
        <v>87.72</v>
      </c>
      <c r="I381" s="34">
        <f>Tableau1[[#This Row],[Quantité]]*Tableau1[[#This Row],[Coût unitaire (hors taxes)]]</f>
        <v>87.72</v>
      </c>
      <c r="J381" s="32">
        <v>33</v>
      </c>
      <c r="K381" s="32"/>
      <c r="L381" s="35"/>
    </row>
    <row r="382" spans="1:12" s="21" customFormat="1" ht="71.25" x14ac:dyDescent="0.25">
      <c r="A382" s="30">
        <f>Tableau2[[#This Row],[Programme]]</f>
        <v>5367</v>
      </c>
      <c r="B382" s="31" t="str">
        <f>Tableau2[[#This Row],[Nom du programme]]</f>
        <v>Mécanique de véhicules de loisir et d'équipement léger</v>
      </c>
      <c r="C382" s="32">
        <v>3</v>
      </c>
      <c r="D382" s="32" t="s">
        <v>1552</v>
      </c>
      <c r="E382" s="33" t="s">
        <v>1520</v>
      </c>
      <c r="F382" s="33" t="s">
        <v>1526</v>
      </c>
      <c r="G382" s="32">
        <v>1</v>
      </c>
      <c r="H382" s="34">
        <v>111</v>
      </c>
      <c r="I382" s="34">
        <f>Tableau1[[#This Row],[Quantité]]*Tableau1[[#This Row],[Coût unitaire (hors taxes)]]</f>
        <v>111</v>
      </c>
      <c r="J382" s="32">
        <v>33</v>
      </c>
      <c r="K382" s="32"/>
      <c r="L382" s="35"/>
    </row>
    <row r="383" spans="1:12" s="21" customFormat="1" ht="71.25" x14ac:dyDescent="0.25">
      <c r="A383" s="30">
        <f>Tableau2[[#This Row],[Programme]]</f>
        <v>5367</v>
      </c>
      <c r="B383" s="31" t="str">
        <f>Tableau2[[#This Row],[Nom du programme]]</f>
        <v>Mécanique de véhicules de loisir et d'équipement léger</v>
      </c>
      <c r="C383" s="32">
        <v>3</v>
      </c>
      <c r="D383" s="32" t="s">
        <v>1552</v>
      </c>
      <c r="E383" s="33" t="s">
        <v>1520</v>
      </c>
      <c r="F383" s="33" t="s">
        <v>1527</v>
      </c>
      <c r="G383" s="32">
        <v>1</v>
      </c>
      <c r="H383" s="34">
        <v>77</v>
      </c>
      <c r="I383" s="34">
        <f>Tableau1[[#This Row],[Quantité]]*Tableau1[[#This Row],[Coût unitaire (hors taxes)]]</f>
        <v>77</v>
      </c>
      <c r="J383" s="32">
        <v>33</v>
      </c>
      <c r="K383" s="32"/>
      <c r="L383" s="35"/>
    </row>
    <row r="384" spans="1:12" s="21" customFormat="1" ht="42.75" x14ac:dyDescent="0.25">
      <c r="A384" s="30">
        <f>Tableau2[[#This Row],[Programme]]</f>
        <v>5367</v>
      </c>
      <c r="B384" s="31" t="str">
        <f>Tableau2[[#This Row],[Nom du programme]]</f>
        <v>Mécanique de véhicules de loisir et d'équipement léger</v>
      </c>
      <c r="C384" s="32">
        <v>3</v>
      </c>
      <c r="D384" s="32" t="s">
        <v>1552</v>
      </c>
      <c r="E384" s="33" t="s">
        <v>1528</v>
      </c>
      <c r="F384" s="33" t="s">
        <v>1529</v>
      </c>
      <c r="G384" s="32">
        <v>2</v>
      </c>
      <c r="H384" s="34">
        <v>14</v>
      </c>
      <c r="I384" s="34">
        <f>Tableau1[[#This Row],[Quantité]]*Tableau1[[#This Row],[Coût unitaire (hors taxes)]]</f>
        <v>28</v>
      </c>
      <c r="J384" s="32">
        <v>10</v>
      </c>
      <c r="K384" s="32"/>
      <c r="L384" s="35"/>
    </row>
    <row r="385" spans="1:12" s="21" customFormat="1" ht="42.75" x14ac:dyDescent="0.25">
      <c r="A385" s="30">
        <f>Tableau2[[#This Row],[Programme]]</f>
        <v>5367</v>
      </c>
      <c r="B385" s="31" t="str">
        <f>Tableau2[[#This Row],[Nom du programme]]</f>
        <v>Mécanique de véhicules de loisir et d'équipement léger</v>
      </c>
      <c r="C385" s="32">
        <v>3</v>
      </c>
      <c r="D385" s="32" t="s">
        <v>1552</v>
      </c>
      <c r="E385" s="33" t="s">
        <v>1530</v>
      </c>
      <c r="F385" s="33" t="s">
        <v>1693</v>
      </c>
      <c r="G385" s="32">
        <v>20</v>
      </c>
      <c r="H385" s="34">
        <v>1</v>
      </c>
      <c r="I385" s="34">
        <f>Tableau1[[#This Row],[Quantité]]*Tableau1[[#This Row],[Coût unitaire (hors taxes)]]</f>
        <v>20</v>
      </c>
      <c r="J385" s="32">
        <v>40</v>
      </c>
      <c r="K385" s="32"/>
      <c r="L385" s="35"/>
    </row>
    <row r="386" spans="1:12" s="21" customFormat="1" ht="42.75" x14ac:dyDescent="0.25">
      <c r="A386" s="30">
        <f>Tableau2[[#This Row],[Programme]]</f>
        <v>5367</v>
      </c>
      <c r="B386" s="31" t="str">
        <f>Tableau2[[#This Row],[Nom du programme]]</f>
        <v>Mécanique de véhicules de loisir et d'équipement léger</v>
      </c>
      <c r="C386" s="32">
        <v>3</v>
      </c>
      <c r="D386" s="32" t="s">
        <v>1552</v>
      </c>
      <c r="E386" s="33" t="s">
        <v>1530</v>
      </c>
      <c r="F386" s="33" t="s">
        <v>1692</v>
      </c>
      <c r="G386" s="32">
        <v>6</v>
      </c>
      <c r="H386" s="34">
        <v>5</v>
      </c>
      <c r="I386" s="34">
        <f>Tableau1[[#This Row],[Quantité]]*Tableau1[[#This Row],[Coût unitaire (hors taxes)]]</f>
        <v>30</v>
      </c>
      <c r="J386" s="32">
        <v>100</v>
      </c>
      <c r="K386" s="32"/>
      <c r="L386" s="35"/>
    </row>
    <row r="387" spans="1:12" s="21" customFormat="1" ht="42.75" x14ac:dyDescent="0.25">
      <c r="A387" s="30">
        <f>Tableau2[[#This Row],[Programme]]</f>
        <v>5367</v>
      </c>
      <c r="B387" s="31" t="str">
        <f>Tableau2[[#This Row],[Nom du programme]]</f>
        <v>Mécanique de véhicules de loisir et d'équipement léger</v>
      </c>
      <c r="C387" s="32">
        <v>3</v>
      </c>
      <c r="D387" s="32" t="s">
        <v>1552</v>
      </c>
      <c r="E387" s="33" t="s">
        <v>1530</v>
      </c>
      <c r="F387" s="33" t="s">
        <v>1691</v>
      </c>
      <c r="G387" s="32">
        <v>1</v>
      </c>
      <c r="H387" s="34">
        <v>9</v>
      </c>
      <c r="I387" s="34">
        <f>Tableau1[[#This Row],[Quantité]]*Tableau1[[#This Row],[Coût unitaire (hors taxes)]]</f>
        <v>9</v>
      </c>
      <c r="J387" s="32">
        <v>100</v>
      </c>
      <c r="K387" s="32"/>
      <c r="L387" s="35"/>
    </row>
    <row r="388" spans="1:12" s="21" customFormat="1" ht="42.75" x14ac:dyDescent="0.25">
      <c r="A388" s="30">
        <f>Tableau2[[#This Row],[Programme]]</f>
        <v>5367</v>
      </c>
      <c r="B388" s="31" t="str">
        <f>Tableau2[[#This Row],[Nom du programme]]</f>
        <v>Mécanique de véhicules de loisir et d'équipement léger</v>
      </c>
      <c r="C388" s="32">
        <v>3</v>
      </c>
      <c r="D388" s="32" t="s">
        <v>1552</v>
      </c>
      <c r="E388" s="33" t="s">
        <v>1531</v>
      </c>
      <c r="F388" s="33" t="s">
        <v>1532</v>
      </c>
      <c r="G388" s="32">
        <v>2</v>
      </c>
      <c r="H388" s="34">
        <v>5</v>
      </c>
      <c r="I388" s="34">
        <f>Tableau1[[#This Row],[Quantité]]*Tableau1[[#This Row],[Coût unitaire (hors taxes)]]</f>
        <v>10</v>
      </c>
      <c r="J388" s="32">
        <v>100</v>
      </c>
      <c r="K388" s="32"/>
      <c r="L388" s="35"/>
    </row>
    <row r="389" spans="1:12" s="21" customFormat="1" ht="42.75" x14ac:dyDescent="0.25">
      <c r="A389" s="30">
        <f>Tableau2[[#This Row],[Programme]]</f>
        <v>5367</v>
      </c>
      <c r="B389" s="31" t="str">
        <f>Tableau2[[#This Row],[Nom du programme]]</f>
        <v>Mécanique de véhicules de loisir et d'équipement léger</v>
      </c>
      <c r="C389" s="32">
        <v>3</v>
      </c>
      <c r="D389" s="32" t="s">
        <v>1552</v>
      </c>
      <c r="E389" s="33" t="s">
        <v>1533</v>
      </c>
      <c r="F389" s="33"/>
      <c r="G389" s="32">
        <v>200</v>
      </c>
      <c r="H389" s="34">
        <v>3</v>
      </c>
      <c r="I389" s="34">
        <f>Tableau1[[#This Row],[Quantité]]*Tableau1[[#This Row],[Coût unitaire (hors taxes)]]</f>
        <v>600</v>
      </c>
      <c r="J389" s="32">
        <v>100</v>
      </c>
      <c r="K389" s="32"/>
      <c r="L389" s="35"/>
    </row>
    <row r="390" spans="1:12" s="21" customFormat="1" ht="42.75" x14ac:dyDescent="0.25">
      <c r="A390" s="30">
        <f>Tableau2[[#This Row],[Programme]]</f>
        <v>5367</v>
      </c>
      <c r="B390" s="31" t="str">
        <f>Tableau2[[#This Row],[Nom du programme]]</f>
        <v>Mécanique de véhicules de loisir et d'équipement léger</v>
      </c>
      <c r="C390" s="32">
        <v>3</v>
      </c>
      <c r="D390" s="32" t="s">
        <v>1552</v>
      </c>
      <c r="E390" s="33" t="s">
        <v>1534</v>
      </c>
      <c r="F390" s="33" t="s">
        <v>1535</v>
      </c>
      <c r="G390" s="32">
        <v>3</v>
      </c>
      <c r="H390" s="34">
        <v>3</v>
      </c>
      <c r="I390" s="34">
        <f>Tableau1[[#This Row],[Quantité]]*Tableau1[[#This Row],[Coût unitaire (hors taxes)]]</f>
        <v>9</v>
      </c>
      <c r="J390" s="32">
        <v>100</v>
      </c>
      <c r="K390" s="32"/>
      <c r="L390" s="35"/>
    </row>
    <row r="391" spans="1:12" s="21" customFormat="1" ht="42.75" x14ac:dyDescent="0.25">
      <c r="A391" s="30">
        <f>Tableau2[[#This Row],[Programme]]</f>
        <v>5367</v>
      </c>
      <c r="B391" s="31" t="str">
        <f>Tableau2[[#This Row],[Nom du programme]]</f>
        <v>Mécanique de véhicules de loisir et d'équipement léger</v>
      </c>
      <c r="C391" s="32">
        <v>3</v>
      </c>
      <c r="D391" s="32" t="s">
        <v>1552</v>
      </c>
      <c r="E391" s="33" t="s">
        <v>1534</v>
      </c>
      <c r="F391" s="33" t="s">
        <v>1536</v>
      </c>
      <c r="G391" s="32">
        <v>2</v>
      </c>
      <c r="H391" s="34">
        <v>12</v>
      </c>
      <c r="I391" s="34">
        <f>Tableau1[[#This Row],[Quantité]]*Tableau1[[#This Row],[Coût unitaire (hors taxes)]]</f>
        <v>24</v>
      </c>
      <c r="J391" s="32">
        <v>100</v>
      </c>
      <c r="K391" s="32"/>
      <c r="L391" s="35"/>
    </row>
    <row r="392" spans="1:12" s="21" customFormat="1" ht="71.25" x14ac:dyDescent="0.25">
      <c r="A392" s="30">
        <f>Tableau2[[#This Row],[Programme]]</f>
        <v>5367</v>
      </c>
      <c r="B392" s="31" t="str">
        <f>Tableau2[[#This Row],[Nom du programme]]</f>
        <v>Mécanique de véhicules de loisir et d'équipement léger</v>
      </c>
      <c r="C392" s="32">
        <v>3</v>
      </c>
      <c r="D392" s="32" t="s">
        <v>1552</v>
      </c>
      <c r="E392" s="33" t="s">
        <v>1537</v>
      </c>
      <c r="F392" s="33" t="s">
        <v>1538</v>
      </c>
      <c r="G392" s="32">
        <v>1</v>
      </c>
      <c r="H392" s="34">
        <v>94</v>
      </c>
      <c r="I392" s="34">
        <f>Tableau1[[#This Row],[Quantité]]*Tableau1[[#This Row],[Coût unitaire (hors taxes)]]</f>
        <v>94</v>
      </c>
      <c r="J392" s="32">
        <v>25</v>
      </c>
      <c r="K392" s="32"/>
      <c r="L392" s="35"/>
    </row>
    <row r="393" spans="1:12" s="21" customFormat="1" ht="71.25" x14ac:dyDescent="0.25">
      <c r="A393" s="30">
        <f>Tableau2[[#This Row],[Programme]]</f>
        <v>5367</v>
      </c>
      <c r="B393" s="31" t="str">
        <f>Tableau2[[#This Row],[Nom du programme]]</f>
        <v>Mécanique de véhicules de loisir et d'équipement léger</v>
      </c>
      <c r="C393" s="32">
        <v>3</v>
      </c>
      <c r="D393" s="32" t="s">
        <v>1552</v>
      </c>
      <c r="E393" s="33" t="s">
        <v>1537</v>
      </c>
      <c r="F393" s="33" t="s">
        <v>1539</v>
      </c>
      <c r="G393" s="32">
        <v>1</v>
      </c>
      <c r="H393" s="34">
        <v>89</v>
      </c>
      <c r="I393" s="34">
        <f>Tableau1[[#This Row],[Quantité]]*Tableau1[[#This Row],[Coût unitaire (hors taxes)]]</f>
        <v>89</v>
      </c>
      <c r="J393" s="32">
        <v>25</v>
      </c>
      <c r="K393" s="32"/>
      <c r="L393" s="35"/>
    </row>
    <row r="394" spans="1:12" s="21" customFormat="1" ht="57" x14ac:dyDescent="0.25">
      <c r="A394" s="30">
        <f>Tableau2[[#This Row],[Programme]]</f>
        <v>5367</v>
      </c>
      <c r="B394" s="31" t="str">
        <f>Tableau2[[#This Row],[Nom du programme]]</f>
        <v>Mécanique de véhicules de loisir et d'équipement léger</v>
      </c>
      <c r="C394" s="32">
        <v>3</v>
      </c>
      <c r="D394" s="32" t="s">
        <v>1552</v>
      </c>
      <c r="E394" s="33" t="s">
        <v>1537</v>
      </c>
      <c r="F394" s="33" t="s">
        <v>1540</v>
      </c>
      <c r="G394" s="32">
        <v>1</v>
      </c>
      <c r="H394" s="34">
        <v>107</v>
      </c>
      <c r="I394" s="34">
        <f>Tableau1[[#This Row],[Quantité]]*Tableau1[[#This Row],[Coût unitaire (hors taxes)]]</f>
        <v>107</v>
      </c>
      <c r="J394" s="32">
        <v>10</v>
      </c>
      <c r="K394" s="32"/>
      <c r="L394" s="35"/>
    </row>
    <row r="395" spans="1:12" s="21" customFormat="1" ht="57" customHeight="1" x14ac:dyDescent="0.25">
      <c r="A395" s="30">
        <f>Tableau2[[#This Row],[Programme]]</f>
        <v>5367</v>
      </c>
      <c r="B395" s="31" t="str">
        <f>Tableau2[[#This Row],[Nom du programme]]</f>
        <v>Mécanique de véhicules de loisir et d'équipement léger</v>
      </c>
      <c r="C395" s="32">
        <v>3</v>
      </c>
      <c r="D395" s="32" t="s">
        <v>1552</v>
      </c>
      <c r="E395" s="33" t="s">
        <v>1537</v>
      </c>
      <c r="F395" s="33" t="s">
        <v>1541</v>
      </c>
      <c r="G395" s="32">
        <v>1</v>
      </c>
      <c r="H395" s="34">
        <v>117</v>
      </c>
      <c r="I395" s="34">
        <f>Tableau1[[#This Row],[Quantité]]*Tableau1[[#This Row],[Coût unitaire (hors taxes)]]</f>
        <v>117</v>
      </c>
      <c r="J395" s="32">
        <v>10</v>
      </c>
      <c r="K395" s="32"/>
      <c r="L395" s="35"/>
    </row>
    <row r="396" spans="1:12" s="21" customFormat="1" ht="42.75" x14ac:dyDescent="0.25">
      <c r="A396" s="30">
        <f>Tableau2[[#This Row],[Programme]]</f>
        <v>5367</v>
      </c>
      <c r="B396" s="31" t="str">
        <f>Tableau2[[#This Row],[Nom du programme]]</f>
        <v>Mécanique de véhicules de loisir et d'équipement léger</v>
      </c>
      <c r="C396" s="32">
        <v>3</v>
      </c>
      <c r="D396" s="32" t="s">
        <v>1552</v>
      </c>
      <c r="E396" s="33" t="s">
        <v>1537</v>
      </c>
      <c r="F396" s="33" t="s">
        <v>1544</v>
      </c>
      <c r="G396" s="32">
        <v>1</v>
      </c>
      <c r="H396" s="34">
        <v>471</v>
      </c>
      <c r="I396" s="34">
        <f>Tableau1[[#This Row],[Quantité]]*Tableau1[[#This Row],[Coût unitaire (hors taxes)]]</f>
        <v>471</v>
      </c>
      <c r="J396" s="32">
        <v>20</v>
      </c>
      <c r="K396" s="32"/>
      <c r="L396" s="35"/>
    </row>
    <row r="397" spans="1:12" s="21" customFormat="1" ht="57" x14ac:dyDescent="0.25">
      <c r="A397" s="30">
        <f>Tableau2[[#This Row],[Programme]]</f>
        <v>5367</v>
      </c>
      <c r="B397" s="31" t="str">
        <f>Tableau2[[#This Row],[Nom du programme]]</f>
        <v>Mécanique de véhicules de loisir et d'équipement léger</v>
      </c>
      <c r="C397" s="32">
        <v>3</v>
      </c>
      <c r="D397" s="32" t="s">
        <v>1552</v>
      </c>
      <c r="E397" s="33" t="s">
        <v>1537</v>
      </c>
      <c r="F397" s="33" t="s">
        <v>1542</v>
      </c>
      <c r="G397" s="32">
        <v>1</v>
      </c>
      <c r="H397" s="34">
        <v>126</v>
      </c>
      <c r="I397" s="34">
        <f>Tableau1[[#This Row],[Quantité]]*Tableau1[[#This Row],[Coût unitaire (hors taxes)]]</f>
        <v>126</v>
      </c>
      <c r="J397" s="32">
        <v>10</v>
      </c>
      <c r="K397" s="32"/>
      <c r="L397" s="35"/>
    </row>
    <row r="398" spans="1:12" s="21" customFormat="1" ht="57" x14ac:dyDescent="0.25">
      <c r="A398" s="30">
        <f>Tableau2[[#This Row],[Programme]]</f>
        <v>5367</v>
      </c>
      <c r="B398" s="31" t="str">
        <f>Tableau2[[#This Row],[Nom du programme]]</f>
        <v>Mécanique de véhicules de loisir et d'équipement léger</v>
      </c>
      <c r="C398" s="32">
        <v>3</v>
      </c>
      <c r="D398" s="32" t="s">
        <v>1552</v>
      </c>
      <c r="E398" s="33" t="s">
        <v>1537</v>
      </c>
      <c r="F398" s="33" t="s">
        <v>1543</v>
      </c>
      <c r="G398" s="32">
        <v>1</v>
      </c>
      <c r="H398" s="34">
        <v>99</v>
      </c>
      <c r="I398" s="34">
        <f>Tableau1[[#This Row],[Quantité]]*Tableau1[[#This Row],[Coût unitaire (hors taxes)]]</f>
        <v>99</v>
      </c>
      <c r="J398" s="32">
        <v>10</v>
      </c>
      <c r="K398" s="32"/>
      <c r="L398" s="35"/>
    </row>
    <row r="399" spans="1:12" s="21" customFormat="1" ht="57" customHeight="1" x14ac:dyDescent="0.25">
      <c r="A399" s="30">
        <f>Tableau2[[#This Row],[Programme]]</f>
        <v>5367</v>
      </c>
      <c r="B399" s="31" t="str">
        <f>Tableau2[[#This Row],[Nom du programme]]</f>
        <v>Mécanique de véhicules de loisir et d'équipement léger</v>
      </c>
      <c r="C399" s="32">
        <v>3</v>
      </c>
      <c r="D399" s="32" t="s">
        <v>1552</v>
      </c>
      <c r="E399" s="33" t="s">
        <v>1537</v>
      </c>
      <c r="F399" s="33" t="s">
        <v>1694</v>
      </c>
      <c r="G399" s="32">
        <v>1</v>
      </c>
      <c r="H399" s="34">
        <v>393</v>
      </c>
      <c r="I399" s="34">
        <f>Tableau1[[#This Row],[Quantité]]*Tableau1[[#This Row],[Coût unitaire (hors taxes)]]</f>
        <v>393</v>
      </c>
      <c r="J399" s="32">
        <v>20</v>
      </c>
      <c r="K399" s="32"/>
      <c r="L399" s="35"/>
    </row>
    <row r="400" spans="1:12" s="21" customFormat="1" ht="57" x14ac:dyDescent="0.25">
      <c r="A400" s="30">
        <f>Tableau2[[#This Row],[Programme]]</f>
        <v>5367</v>
      </c>
      <c r="B400" s="31" t="str">
        <f>Tableau2[[#This Row],[Nom du programme]]</f>
        <v>Mécanique de véhicules de loisir et d'équipement léger</v>
      </c>
      <c r="C400" s="32">
        <v>3</v>
      </c>
      <c r="D400" s="32" t="s">
        <v>1552</v>
      </c>
      <c r="E400" s="33" t="s">
        <v>1537</v>
      </c>
      <c r="F400" s="33" t="s">
        <v>1695</v>
      </c>
      <c r="G400" s="32">
        <v>1</v>
      </c>
      <c r="H400" s="34">
        <v>706</v>
      </c>
      <c r="I400" s="34">
        <f>Tableau1[[#This Row],[Quantité]]*Tableau1[[#This Row],[Coût unitaire (hors taxes)]]</f>
        <v>706</v>
      </c>
      <c r="J400" s="32">
        <v>20</v>
      </c>
      <c r="K400" s="32"/>
      <c r="L400" s="35"/>
    </row>
    <row r="401" spans="1:12" s="21" customFormat="1" ht="57" x14ac:dyDescent="0.25">
      <c r="A401" s="30">
        <f>Tableau2[[#This Row],[Programme]]</f>
        <v>5367</v>
      </c>
      <c r="B401" s="31" t="str">
        <f>Tableau2[[#This Row],[Nom du programme]]</f>
        <v>Mécanique de véhicules de loisir et d'équipement léger</v>
      </c>
      <c r="C401" s="32">
        <v>3</v>
      </c>
      <c r="D401" s="32" t="s">
        <v>1552</v>
      </c>
      <c r="E401" s="33" t="s">
        <v>1537</v>
      </c>
      <c r="F401" s="33" t="s">
        <v>1696</v>
      </c>
      <c r="G401" s="32">
        <v>1</v>
      </c>
      <c r="H401" s="34">
        <v>847</v>
      </c>
      <c r="I401" s="34">
        <f>Tableau1[[#This Row],[Quantité]]*Tableau1[[#This Row],[Coût unitaire (hors taxes)]]</f>
        <v>847</v>
      </c>
      <c r="J401" s="32">
        <v>20</v>
      </c>
      <c r="K401" s="32"/>
      <c r="L401" s="35"/>
    </row>
    <row r="402" spans="1:12" s="21" customFormat="1" ht="85.5" x14ac:dyDescent="0.25">
      <c r="A402" s="30">
        <f>Tableau2[[#This Row],[Programme]]</f>
        <v>5367</v>
      </c>
      <c r="B402" s="31" t="str">
        <f>Tableau2[[#This Row],[Nom du programme]]</f>
        <v>Mécanique de véhicules de loisir et d'équipement léger</v>
      </c>
      <c r="C402" s="32">
        <v>3</v>
      </c>
      <c r="D402" s="32" t="s">
        <v>1552</v>
      </c>
      <c r="E402" s="33" t="s">
        <v>1537</v>
      </c>
      <c r="F402" s="33" t="s">
        <v>1545</v>
      </c>
      <c r="G402" s="32">
        <v>1</v>
      </c>
      <c r="H402" s="34">
        <v>47</v>
      </c>
      <c r="I402" s="34">
        <f>Tableau1[[#This Row],[Quantité]]*Tableau1[[#This Row],[Coût unitaire (hors taxes)]]</f>
        <v>47</v>
      </c>
      <c r="J402" s="32">
        <v>50</v>
      </c>
      <c r="K402" s="32"/>
      <c r="L402" s="35"/>
    </row>
    <row r="403" spans="1:12" s="21" customFormat="1" ht="57" x14ac:dyDescent="0.25">
      <c r="A403" s="30">
        <f>Tableau2[[#This Row],[Programme]]</f>
        <v>5367</v>
      </c>
      <c r="B403" s="31" t="str">
        <f>Tableau2[[#This Row],[Nom du programme]]</f>
        <v>Mécanique de véhicules de loisir et d'équipement léger</v>
      </c>
      <c r="C403" s="32">
        <v>3</v>
      </c>
      <c r="D403" s="32" t="s">
        <v>1552</v>
      </c>
      <c r="E403" s="33" t="s">
        <v>1537</v>
      </c>
      <c r="F403" s="33" t="s">
        <v>1546</v>
      </c>
      <c r="G403" s="32">
        <v>1</v>
      </c>
      <c r="H403" s="34">
        <v>123</v>
      </c>
      <c r="I403" s="34">
        <f>Tableau1[[#This Row],[Quantité]]*Tableau1[[#This Row],[Coût unitaire (hors taxes)]]</f>
        <v>123</v>
      </c>
      <c r="J403" s="32">
        <v>20</v>
      </c>
      <c r="K403" s="32"/>
      <c r="L403" s="35"/>
    </row>
    <row r="404" spans="1:12" s="21" customFormat="1" ht="85.5" x14ac:dyDescent="0.25">
      <c r="A404" s="30">
        <f>Tableau2[[#This Row],[Programme]]</f>
        <v>5367</v>
      </c>
      <c r="B404" s="31" t="str">
        <f>Tableau2[[#This Row],[Nom du programme]]</f>
        <v>Mécanique de véhicules de loisir et d'équipement léger</v>
      </c>
      <c r="C404" s="32">
        <v>3</v>
      </c>
      <c r="D404" s="32" t="s">
        <v>1552</v>
      </c>
      <c r="E404" s="33" t="s">
        <v>1537</v>
      </c>
      <c r="F404" s="33" t="s">
        <v>1547</v>
      </c>
      <c r="G404" s="32">
        <v>1</v>
      </c>
      <c r="H404" s="34">
        <v>50</v>
      </c>
      <c r="I404" s="34">
        <f>Tableau1[[#This Row],[Quantité]]*Tableau1[[#This Row],[Coût unitaire (hors taxes)]]</f>
        <v>50</v>
      </c>
      <c r="J404" s="32">
        <v>50</v>
      </c>
      <c r="K404" s="32"/>
      <c r="L404" s="35"/>
    </row>
    <row r="405" spans="1:12" s="21" customFormat="1" ht="57" x14ac:dyDescent="0.25">
      <c r="A405" s="30">
        <f>Tableau2[[#This Row],[Programme]]</f>
        <v>5367</v>
      </c>
      <c r="B405" s="31" t="str">
        <f>Tableau2[[#This Row],[Nom du programme]]</f>
        <v>Mécanique de véhicules de loisir et d'équipement léger</v>
      </c>
      <c r="C405" s="32">
        <v>3</v>
      </c>
      <c r="D405" s="32" t="s">
        <v>1552</v>
      </c>
      <c r="E405" s="33" t="s">
        <v>1698</v>
      </c>
      <c r="F405" s="33" t="s">
        <v>1697</v>
      </c>
      <c r="G405" s="32">
        <v>3</v>
      </c>
      <c r="H405" s="34">
        <v>17</v>
      </c>
      <c r="I405" s="34">
        <f>Tableau1[[#This Row],[Quantité]]*Tableau1[[#This Row],[Coût unitaire (hors taxes)]]</f>
        <v>51</v>
      </c>
      <c r="J405" s="32">
        <v>33</v>
      </c>
      <c r="K405" s="32"/>
      <c r="L405" s="35"/>
    </row>
  </sheetData>
  <mergeCells count="2">
    <mergeCell ref="A4:L4"/>
    <mergeCell ref="D3:I3"/>
  </mergeCells>
  <dataValidations count="1">
    <dataValidation type="list" allowBlank="1" showInputMessage="1" showErrorMessage="1" sqref="L8:L405">
      <formula1>locaux_</formula1>
    </dataValidation>
  </dataValidations>
  <pageMargins left="0.70866141732283472" right="0.70866141732283472" top="0.74803149606299213" bottom="0.74803149606299213" header="0.31496062992125984" footer="0.31496062992125984"/>
  <pageSetup paperSize="5" scale="58" fitToHeight="0" orientation="landscape" r:id="rId1"/>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2</vt:i4>
      </vt:variant>
    </vt:vector>
  </HeadingPairs>
  <TitlesOfParts>
    <vt:vector size="4" baseType="lpstr">
      <vt:lpstr>MAO</vt:lpstr>
      <vt:lpstr>RM</vt:lpstr>
      <vt:lpstr>MAO!Impression_des_titres</vt:lpstr>
      <vt:lpstr>RM!Impression_des_titres</vt:lpstr>
    </vt:vector>
  </TitlesOfParts>
  <Company>Gouvernement du Québec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Élisabeth Fournier</dc:creator>
  <cp:lastModifiedBy>Élisabeth Fournier</cp:lastModifiedBy>
  <cp:lastPrinted>2019-09-24T19:43:14Z</cp:lastPrinted>
  <dcterms:created xsi:type="dcterms:W3CDTF">2018-01-12T15:55:21Z</dcterms:created>
  <dcterms:modified xsi:type="dcterms:W3CDTF">2019-09-24T19:43:20Z</dcterms:modified>
</cp:coreProperties>
</file>