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2-Foresterie_papier\"/>
    </mc:Choice>
  </mc:AlternateContent>
  <xr:revisionPtr revIDLastSave="0" documentId="13_ncr:1_{A470382E-1888-41E5-B127-D1CCC00ADDB0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8" i="1"/>
  <c r="D3" i="2" l="1"/>
</calcChain>
</file>

<file path=xl/sharedStrings.xml><?xml version="1.0" encoding="utf-8"?>
<sst xmlns="http://schemas.openxmlformats.org/spreadsheetml/2006/main" count="1135" uniqueCount="328">
  <si>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</si>
  <si>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</si>
  <si>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</si>
  <si>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</si>
  <si>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</si>
  <si>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</si>
  <si>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</si>
  <si>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</si>
  <si>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</si>
  <si>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</si>
  <si>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</si>
  <si>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</si>
  <si>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</si>
  <si>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</si>
  <si>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</si>
  <si>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</si>
  <si>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</si>
  <si>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</si>
  <si>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>En métal</t>
  </si>
  <si>
    <t>Chariot</t>
  </si>
  <si>
    <t xml:space="preserve">Plate-forme      </t>
  </si>
  <si>
    <t>Code Avar</t>
  </si>
  <si>
    <t>Ensemble de 50 pages, pour l'imprimante Star</t>
  </si>
  <si>
    <t>Écran</t>
  </si>
  <si>
    <t>Portatif</t>
  </si>
  <si>
    <t>Établi</t>
  </si>
  <si>
    <t>De réparation, usage général, fabrication maison, pour l'entretien de la scierie seulement</t>
  </si>
  <si>
    <t>Étagère</t>
  </si>
  <si>
    <t xml:space="preserve">En métal, pour pièces et démonstrateurs      </t>
  </si>
  <si>
    <t>Imprimante</t>
  </si>
  <si>
    <t>Star, 4 1/2"</t>
  </si>
  <si>
    <t>Pupitre</t>
  </si>
  <si>
    <t>Pour élève</t>
  </si>
  <si>
    <t>Table</t>
  </si>
  <si>
    <t>Pour le personnel enseignant</t>
  </si>
  <si>
    <t>Clé</t>
  </si>
  <si>
    <t>Compas</t>
  </si>
  <si>
    <t>Crochet</t>
  </si>
  <si>
    <t xml:space="preserve">À empilage, pointe amovible      </t>
  </si>
  <si>
    <t>Diapositives</t>
  </si>
  <si>
    <t xml:space="preserve">Ensemble des machines de la scierie      </t>
  </si>
  <si>
    <t>Douille</t>
  </si>
  <si>
    <t>Étau</t>
  </si>
  <si>
    <t>Étui</t>
  </si>
  <si>
    <t xml:space="preserve">À crayon à bois court, en bois, avec courroie de cuir      </t>
  </si>
  <si>
    <t>Extracteur</t>
  </si>
  <si>
    <t>Foret</t>
  </si>
  <si>
    <t>Fraiseuse</t>
  </si>
  <si>
    <t>Hache</t>
  </si>
  <si>
    <t xml:space="preserve">1 3/4 lb x 26", avec manche      </t>
  </si>
  <si>
    <t>Huilier</t>
  </si>
  <si>
    <t xml:space="preserve">Logiciel </t>
  </si>
  <si>
    <t xml:space="preserve">Classeur, memo      </t>
  </si>
  <si>
    <t>Magnétoscope</t>
  </si>
  <si>
    <t xml:space="preserve">Affichage de la programmation à l'écran, 4 têtes      </t>
  </si>
  <si>
    <t>Masse</t>
  </si>
  <si>
    <t>6 lbs; pour l'entretien de la scierie seulement</t>
  </si>
  <si>
    <t>Mèche</t>
  </si>
  <si>
    <t>À queue, 9/16" à 1 1/4"; pour l'entretien de la scierie seulement; par ensemble</t>
  </si>
  <si>
    <t>Micromètre</t>
  </si>
  <si>
    <t>Niveau</t>
  </si>
  <si>
    <t xml:space="preserve">6'      </t>
  </si>
  <si>
    <t>Pistolet-graisseur</t>
  </si>
  <si>
    <t>Planchette</t>
  </si>
  <si>
    <t xml:space="preserve">Pince-feuille 8½" x 11"      </t>
  </si>
  <si>
    <t xml:space="preserve">Poinçon </t>
  </si>
  <si>
    <t>Rallonge</t>
  </si>
  <si>
    <t>Rectifieuse</t>
  </si>
  <si>
    <t>Rétroprojecteur</t>
  </si>
  <si>
    <t xml:space="preserve">Pour acétates      </t>
  </si>
  <si>
    <t>Serre-joint</t>
  </si>
  <si>
    <t>Tire-chaîne</t>
  </si>
  <si>
    <t xml:space="preserve">Pour les chaînes 60-80-100 </t>
  </si>
  <si>
    <t>Tourne-bille</t>
  </si>
  <si>
    <t xml:space="preserve">40", Garant      </t>
  </si>
  <si>
    <t>Tournevis</t>
  </si>
  <si>
    <t xml:space="preserve">Standards, ensemble de 3 pièces </t>
  </si>
  <si>
    <t xml:space="preserve">      </t>
  </si>
  <si>
    <t>Vidéo</t>
  </si>
  <si>
    <t xml:space="preserve">Utilisation du déchiqueteur, Forano      </t>
  </si>
  <si>
    <t xml:space="preserve">Fonctionnement d'une scierie de bois feuillus      </t>
  </si>
  <si>
    <t xml:space="preserve">Vidéo </t>
  </si>
  <si>
    <t xml:space="preserve">Utilisation de l'écorceur, Forano      </t>
  </si>
  <si>
    <t xml:space="preserve">Utilisation du chariot, Forano      </t>
  </si>
  <si>
    <t>Sciage</t>
  </si>
  <si>
    <t>Tous</t>
  </si>
  <si>
    <t>6, 14, 16</t>
  </si>
  <si>
    <t/>
  </si>
  <si>
    <t>5, 9, 11, 15, 18, 20</t>
  </si>
  <si>
    <t>5, 9, 11, 15, 20</t>
  </si>
  <si>
    <t>2, 6, 7, 14, 16, 18</t>
  </si>
  <si>
    <t>2, 6, 7, 13, 14, 16</t>
  </si>
  <si>
    <t>2</t>
  </si>
  <si>
    <t>17</t>
  </si>
  <si>
    <t>5, 9, 11, 15, 17, 20</t>
  </si>
  <si>
    <t>6, 7, 14</t>
  </si>
  <si>
    <t>2, 5 à 7, 9, 11, 13 à 16, 18, 20</t>
  </si>
  <si>
    <t>5, 9, 15, 20</t>
  </si>
  <si>
    <t>9, 11, 20</t>
  </si>
  <si>
    <t>4, 5, 8, 9, 15, 20</t>
  </si>
  <si>
    <t>2, 7</t>
  </si>
  <si>
    <t>Sc</t>
  </si>
  <si>
    <t>Sc, Bp</t>
  </si>
  <si>
    <t>At</t>
  </si>
  <si>
    <t>Bp</t>
  </si>
  <si>
    <t>Us, At, Cl</t>
  </si>
  <si>
    <t>Us, At</t>
  </si>
  <si>
    <t>At, Us</t>
  </si>
  <si>
    <t>Us</t>
  </si>
  <si>
    <t>Cl</t>
  </si>
  <si>
    <t>Us, Sc</t>
  </si>
  <si>
    <t>Ressources matérielles</t>
  </si>
  <si>
    <t>Acétylène</t>
  </si>
  <si>
    <t>Bille</t>
  </si>
  <si>
    <t>De bouleau blanc, 10" de diamètre, M/PMP catégorie sciage</t>
  </si>
  <si>
    <t xml:space="preserve">De bouleau jaune, 12" de diamètre, M/PMP catégorie sciage      </t>
  </si>
  <si>
    <t xml:space="preserve">De pruche, 8" de diamètre et plus, M/PMP      </t>
  </si>
  <si>
    <t>D'épinette et de sapin, 6" de diamètre et plus, M/PMP</t>
  </si>
  <si>
    <t xml:space="preserve">D'érable, diamètre de 10" et plus, M/PMP      </t>
  </si>
  <si>
    <t>Bois</t>
  </si>
  <si>
    <t>Boyau</t>
  </si>
  <si>
    <t>Casque</t>
  </si>
  <si>
    <t>Chaîne</t>
  </si>
  <si>
    <t>À rouleau, N° 60, rouleau de 10'</t>
  </si>
  <si>
    <t>À rouleau, N° 80, rouleau de 10'</t>
  </si>
  <si>
    <t>Couteau</t>
  </si>
  <si>
    <t>Planeur, pour les côtés avec coins arrondis, par ensemble de 6, 2" d'épaisseur</t>
  </si>
  <si>
    <t>Planeur, pour les faces, 16" x 1" x 3/16", par ensemble de 6, pour la tête du haut</t>
  </si>
  <si>
    <t xml:space="preserve">Pour fraiseuse, par ensemble de 8, tête pour résineux, 1 jeu en fonction, 1 jeu en réparation, 1 jeu en réserve </t>
  </si>
  <si>
    <t>Pour déchiqueteuse, par ensemble de 6, 1 jeu en fonction, 1 jeu en réparation, 1 jeu en réserve</t>
  </si>
  <si>
    <t>Pour l'écorceur à anneau, par ensemble de 6, 1 jeu en fonction, 1 jeu en réparation, 1 jeu en réserve</t>
  </si>
  <si>
    <t>Planeur, pour les faces, 16" x 1" x 3/16", par ensemble de 6, pour la tête du bas</t>
  </si>
  <si>
    <t>Document</t>
  </si>
  <si>
    <t xml:space="preserve">Alerte Action juillet/août 1987, La déligneuse et les risques de rejets      </t>
  </si>
  <si>
    <t>Règles de classification pour le bois d'oeuvre</t>
  </si>
  <si>
    <t>Graisse</t>
  </si>
  <si>
    <t>À coussinet</t>
  </si>
  <si>
    <t>De pénétration, par caisse de 12 tubes</t>
  </si>
  <si>
    <t>Impression</t>
  </si>
  <si>
    <t>Par ensemble</t>
  </si>
  <si>
    <t>Livre</t>
  </si>
  <si>
    <t>Forêt et conservation</t>
  </si>
  <si>
    <t>Guide d'apprentissage</t>
  </si>
  <si>
    <t xml:space="preserve">La classification des billes de bois franc destinées au sciage      </t>
  </si>
  <si>
    <t>À la recherche d'un emploi, Michel Pelletier. Editions Etudes vivantes, 1983</t>
  </si>
  <si>
    <t>Opérateur de scierie</t>
  </si>
  <si>
    <t>Opérations forestières et de scierie</t>
  </si>
  <si>
    <t>Loi sur la santé et la sécurité au travail</t>
  </si>
  <si>
    <t>Matériel didactique</t>
  </si>
  <si>
    <t xml:space="preserve">Tableaux des systèmes de fonctionnement des composantes des machines de sciage, par ensemble      </t>
  </si>
  <si>
    <t>Tableaux des systèmes de fonctionnement des composantes des machines de sciage</t>
  </si>
  <si>
    <t>Meule</t>
  </si>
  <si>
    <t>Pour ponçeuse à disque, 7", prix à l'unité</t>
  </si>
  <si>
    <t>Pour ponçause à disque, 7 1/2", prix à l'unité</t>
  </si>
  <si>
    <t>Oxygène</t>
  </si>
  <si>
    <t>Bonbonne de 7,32 m3</t>
  </si>
  <si>
    <t>Papier</t>
  </si>
  <si>
    <t xml:space="preserve">D'impression, classeur memo, prix au rouleau      </t>
  </si>
  <si>
    <t>Photocopie</t>
  </si>
  <si>
    <t>Pribec</t>
  </si>
  <si>
    <t>Tige</t>
  </si>
  <si>
    <t>Pour soudure, n° 7018, en acier, 5/32", boîte de 20 kg</t>
  </si>
  <si>
    <t xml:space="preserve">Pour soudure, n° 7018, en acier, 1/8", boîte de 20 kg </t>
  </si>
  <si>
    <t>Pour soudure, 3,2 mm, 3 HSS, rebâtir les couteaux, boîte de 5 kg</t>
  </si>
  <si>
    <t xml:space="preserve">Pour soudure oxyacétylénique, 1/8", tube de 2,4 kg </t>
  </si>
  <si>
    <t>Transformation des troncs</t>
  </si>
  <si>
    <t>Varsol</t>
  </si>
  <si>
    <t>11, 15</t>
  </si>
  <si>
    <t>5, 11</t>
  </si>
  <si>
    <t>16</t>
  </si>
  <si>
    <t>6</t>
  </si>
  <si>
    <t>14</t>
  </si>
  <si>
    <t>2, 4, 5, 7 à 9,11,13,15,17,18,20</t>
  </si>
  <si>
    <t>4, 5, 7, 9, 11, 15, 20</t>
  </si>
  <si>
    <t>5, 7, 9, 11, 15, 20</t>
  </si>
  <si>
    <t>5</t>
  </si>
  <si>
    <t>SCIAGE - DEP 5088</t>
  </si>
  <si>
    <t>Bondhus BBLX13, séparée, 1/16" - 3/8"; pour l'entretien de la scierie seulement</t>
  </si>
  <si>
    <t>Ensemble 1 3/8", 1 5/16", 1 7/16", 1 1/2", 1 3/4", 2", 2 1/2"; pour l'entretien de la scierie seulement</t>
  </si>
  <si>
    <t>Ensemble 5/16" à 1 1/4"; pour l'entretien de la scierie seulement</t>
  </si>
  <si>
    <t>À vernier (Caliper), 6", numérique; pour l'entretien de la scierie seulement</t>
  </si>
  <si>
    <t>Par ensemble, 7/16" à 1 1/4"; pour l'entretien de la scierie seulement</t>
  </si>
  <si>
    <t>D'établi, 6"; pour l'entretien de la scierie seulement</t>
  </si>
  <si>
    <t>Universel, capacité 17 1/2 t; pour l'entretien de la scierie seulement</t>
  </si>
  <si>
    <t>1/16" à 1/2", par ensemble; pour la réparation de la scierie seulement</t>
  </si>
  <si>
    <t xml:space="preserve">Verticale et horizontale (petite), usagée, accessoires appropriés; prix d'articles usagés de l'atelier mécanique </t>
  </si>
  <si>
    <t xml:space="preserve">D'épaisseur, dentelé, acier inoxydable, anneau pour doigt, gradué de 3/8" à 2"    </t>
  </si>
  <si>
    <t>Pompe et à bec flexible, réservoir moyen (1 L); pour l'entretien de la scierie seulement</t>
  </si>
  <si>
    <t>0" à 6"; par ensemble; pour l'entretien de la scierie seulement</t>
  </si>
  <si>
    <t>24", en aluminium; pour l'entretien de la scierie seulement</t>
  </si>
  <si>
    <t>Pour les chaînes 60-80-100, par ensemble; pour l'entretien de la scierie seulement</t>
  </si>
  <si>
    <t>Pour pignon; pour l'entretien de la scierie seulement</t>
  </si>
  <si>
    <t>Éclipse et pièces, par ensemble; pour l'entretien de la scierie seulement</t>
  </si>
  <si>
    <t>Long. 50', avec prise et lumière; pour l'entretien de la scierie seulement</t>
  </si>
  <si>
    <t>Manuelle, course de 16", usagé; prix d'articles usagés de l'atelier mécanique; pour l'entretien de la scierie seulement</t>
  </si>
  <si>
    <t>Jeu de 6" et 8", 2 de chaque dimension; pour l'entretien de la scierie seulement</t>
  </si>
  <si>
    <t>Alignement de la machinerie de sciage, voir le guide d'organisation Affûtage</t>
  </si>
  <si>
    <t>Bonbonne de 8,05 m3; pour l'entretien de la scierie seulement</t>
  </si>
  <si>
    <t>De pin blanc, entente possible avec une industrie avoisinante, 10" de diamètre, M/PMP catégorie sciage; pour un coût de transport seulement</t>
  </si>
  <si>
    <t>Épinette, sapin, pin gris débités /M PMP, les quantités nécessaires pour ce programme proviennent de la production de la scierie ou du programme d'études Classement des bois débités</t>
  </si>
  <si>
    <t>Épinette, sapin, pin gris débités /M PMP, 2" x 8", les quantités nécessaires pour ce programme proviennent de la production de la scierie ou du programme d'études Classement des bois débités</t>
  </si>
  <si>
    <t xml:space="preserve">Épinette, sapin, pin gris débités /M PMP, meilleur, les quantités pour ce programme proviennent de la production de la scierie ou du programme d'études Classement des bois débités </t>
  </si>
  <si>
    <t>Epinette, sapin, pin gris débités /M PMP, les quantités nécessaires pour ce programme proviennent de la production de la scierie ou du programme d'études Classement des bois débités</t>
  </si>
  <si>
    <t>Érable, chêne, orme, frêne, noyer /M PMP, moitié en 1 Com, les quantités nécessaires pour ce programme proviennent de la production de la scierie ou du programme d'études Classement des bois débités</t>
  </si>
  <si>
    <t>Merisier débité, les quantités nécessaires pour ce programme proviennent de la production de la scierie ou du programme d'études Classement des bois débités</t>
  </si>
  <si>
    <t xml:space="preserve">Épinette, sapin, pin gris débités /M PMP, les quantités nécessaires pour ce programme proviennent de la production de la scierie ou du programme d'études Classement des bois débités </t>
  </si>
  <si>
    <t>Pin blanc débité /M PMP, moulure et Coupe, 1", 2", le quart en 1", les quantités nécessaires pour ce programme proviennent de la production de la scierie ou du programme d'études Classement des bois débités</t>
  </si>
  <si>
    <t>Pin blanc débité /M PMP, 1 Commun, 2 Commun, 1", 2", le quart en 1", les quantités nécessaires pour ce programme proviennent de la production de la scierie ou du programme d'études Classement des bois débités</t>
  </si>
  <si>
    <t>Pin blanc débité /M PMP, choix et Meilleur, 1", Pin blanc débité /M PMP, 2", le quart en 1", les quantités nécessaires pour ce programme proviennent de la production de la scierie ou du programme d'études Classement des bois débités</t>
  </si>
  <si>
    <t>3 Commun, 4 Commun, 1", 2" /, le quart en 1", les quantités nécessaires pour ce programme proviennent de la production de la scierie ou du programme d'études Classement des bois débités</t>
  </si>
  <si>
    <t>De conduit à air, GATR 4219-2020, 3/8", résistant à l'huile, pi linéaire; pour l'entretien de la scierie seulement</t>
  </si>
  <si>
    <t>Cotisation à la CSST</t>
  </si>
  <si>
    <t>Planeur, pour les côtés avec coins arrondis, par ensemble de 6, 1" d'épaisseur</t>
  </si>
  <si>
    <t>Pour fraiseuse, par ensemble de 8, tête pour feuillus, 1 jeu en fonction, 1 jeu en réparation, 1 jeu en réserve</t>
  </si>
  <si>
    <t>Pour l'écoreceur à fraise, par ensemble de 48, 1 jeu en fonction, 1 jeu en réparation, 1 jeu en réserve</t>
  </si>
  <si>
    <t xml:space="preserve">Organisation de la production et accidents du travail en scieries : Étude comparée d'entreprises et phases de production (IRSST)    </t>
  </si>
  <si>
    <t>Pour soufure, n° 6013, en acier, 5/32", boîte de 20 kg</t>
  </si>
  <si>
    <t>Pour soudure stellite, 3,2 mm, prix la livre; pour l'entretien de la scierie seulement</t>
  </si>
  <si>
    <t xml:space="preserve">Publications des ministères de l'Énergie et du Commerce    </t>
  </si>
  <si>
    <t>Avertisseur</t>
  </si>
  <si>
    <t>Sonore, pour l'imprimante Star</t>
  </si>
  <si>
    <t xml:space="preserve">Chaise </t>
  </si>
  <si>
    <t>Pour élève, empilable</t>
  </si>
  <si>
    <t>Pour enseignant</t>
  </si>
  <si>
    <t>Pour appareils audiovisuels</t>
  </si>
  <si>
    <t xml:space="preserve">Corbeille </t>
  </si>
  <si>
    <t xml:space="preserve">À papier, qualité commerciale      </t>
  </si>
  <si>
    <t>Appareillage et outillage</t>
  </si>
  <si>
    <t>Bandage</t>
  </si>
  <si>
    <t>Élastique, pour les premiers soins</t>
  </si>
  <si>
    <t>Triangulaire, pour les premiers soins</t>
  </si>
  <si>
    <t xml:space="preserve">Bandage </t>
  </si>
  <si>
    <t>Spécial, pour les premiers soins</t>
  </si>
  <si>
    <t xml:space="preserve">Casque </t>
  </si>
  <si>
    <t>De soudure à l'arc (TIG), gros modèle, verre inclus; pour l'entretien de la scierie seulement</t>
  </si>
  <si>
    <t>De soudure oxyacétylénique, petit modèle, différentes teintes; pour l'entretien de la scierie seulement</t>
  </si>
  <si>
    <t>À mailles rondes, 3/8", crochet et main inclus, prix au pied linéaire; pour l'entretien de la scierie seulement</t>
  </si>
  <si>
    <t xml:space="preserve">Chariot </t>
  </si>
  <si>
    <t>Pour les torches, fabrication maison, prix d'articles usagés de l'atelier mécanique; pour l'entretien de la scierie seulement</t>
  </si>
  <si>
    <t xml:space="preserve">Ciseaux </t>
  </si>
  <si>
    <t>À tôle, qualité standard; pour l'entretien de la scierie seulement</t>
  </si>
  <si>
    <t xml:space="preserve">Clé </t>
  </si>
  <si>
    <t>Ajustable, 6"; pour l'entretien de la scierie seulement</t>
  </si>
  <si>
    <t>Ajustable, 8"; pour l'entretien de la scierie seulement</t>
  </si>
  <si>
    <t>Hexagonale, long. 5", no 51, 3/16" - 3/8" (1 pièce); pour l'entretien de la scierie seulement</t>
  </si>
  <si>
    <t>Hexagonale, long. 5", no 812, 3/32" - 1/4" (1 pièce); pour l'entretien de la scierie seulement</t>
  </si>
  <si>
    <t xml:space="preserve">Couverture </t>
  </si>
  <si>
    <t>De laine, pour les premiers soins</t>
  </si>
  <si>
    <t xml:space="preserve">Guide </t>
  </si>
  <si>
    <t>Marteau</t>
  </si>
  <si>
    <t>De mécanicien, 4 lbs, très résistant; pour l'entretien de la scierie seulement</t>
  </si>
  <si>
    <t xml:space="preserve">Marteau </t>
  </si>
  <si>
    <t>De mécanicien, 1 lb, très résistant; pour l'entretien de la scierie seulement</t>
  </si>
  <si>
    <t>De mécanicien, 2 lbs, très résistant; pour l'entretien de la scierie seulement</t>
  </si>
  <si>
    <t>De menuisier, qualité standard; pour l'entretien de la scierie seulement</t>
  </si>
  <si>
    <t>Pneumatique, ¾"; pour l'entretien de la scierie seulement</t>
  </si>
  <si>
    <t xml:space="preserve">Meuleuse </t>
  </si>
  <si>
    <t>D'établi, accessoires à forets facultatifs; pour l'entretien de la scierie seulement</t>
  </si>
  <si>
    <t xml:space="preserve">Outil </t>
  </si>
  <si>
    <t xml:space="preserve">Palan </t>
  </si>
  <si>
    <t>Mécanique à chaine pour l'entretien de la scierie seulement</t>
  </si>
  <si>
    <t xml:space="preserve">Perceuse </t>
  </si>
  <si>
    <t>Électrique, 1/2 HD; pour l'entretien de la scierie seulement</t>
  </si>
  <si>
    <t>Électrique, 3/8 HD; pour l'entretien de la scierie seulement</t>
  </si>
  <si>
    <t>Sensitive, mandrin ½", prix d'articles usagés de l'atelier mécanique; pour l'entretien de la scierie seulement</t>
  </si>
  <si>
    <t xml:space="preserve">Pince </t>
  </si>
  <si>
    <t>Combinée, extérieure et intérieure, pour anneau élastique; pour l'entretien de la scierie seulement</t>
  </si>
  <si>
    <t>Coupante, 6", pour l'entretien de la scierie seulement</t>
  </si>
  <si>
    <t>Pour fil, qualité standard; pour l'entretien de la scierie seulement</t>
  </si>
  <si>
    <t>Et ciseaux, ensemble de 6; pour l'entretien de la scierie seulement</t>
  </si>
  <si>
    <t xml:space="preserve">Ponçeuse </t>
  </si>
  <si>
    <t>À disque, 4 1/2 HD; pour l'entretien de la scierie seulement</t>
  </si>
  <si>
    <t>À disque, 7 1/2 HD; pour l'entretien de la scierie seulement</t>
  </si>
  <si>
    <t xml:space="preserve">Presse </t>
  </si>
  <si>
    <t>À mandrin manuelle, prix d'articles usagés de l'atelier mécanique; pour l'entretien de la scierie seulement</t>
  </si>
  <si>
    <t>Projecteur</t>
  </si>
  <si>
    <t>À diapositives</t>
  </si>
  <si>
    <t xml:space="preserve">Récipient </t>
  </si>
  <si>
    <t>De tempage, fabrication en acier ordinaire; pour l'entretien de la scierie seulement</t>
  </si>
  <si>
    <t xml:space="preserve">Redresseur </t>
  </si>
  <si>
    <t xml:space="preserve">De dents, champion, dents de scies diverses      </t>
  </si>
  <si>
    <t xml:space="preserve">Règle </t>
  </si>
  <si>
    <t xml:space="preserve">De classification, 1 1/16" de largeur x 36" de longueur, graduation pour mesures paires et impaires  </t>
  </si>
  <si>
    <t>Ruban</t>
  </si>
  <si>
    <t xml:space="preserve">À mesurer, 12', en acier      </t>
  </si>
  <si>
    <t>Scie</t>
  </si>
  <si>
    <t>À fer à ruban, 7" x 12", larg. 3/4"; prix d'articles usagés de l'atelier mécanique; pour l'entretien de la scierie seulement</t>
  </si>
  <si>
    <t>À fer, long. 16 3/4"; pour l'entretien de la scierie seulement</t>
  </si>
  <si>
    <t>Soudeuse</t>
  </si>
  <si>
    <t>Électrique, 200 A; prix d'articles usagés de l'atelier mécanique; pour l'entretien de la scierie seulement</t>
  </si>
  <si>
    <t xml:space="preserve">Pour soudage, fabrication maison </t>
  </si>
  <si>
    <t xml:space="preserve">Tablier </t>
  </si>
  <si>
    <t>De cuir, tensionnage grande scie</t>
  </si>
  <si>
    <t>Torche</t>
  </si>
  <si>
    <t>Chalumeau avec câble de 50', usagé</t>
  </si>
  <si>
    <t>Tour</t>
  </si>
  <si>
    <t>Parallèle, 14", accessoires appropriés, usagé</t>
  </si>
  <si>
    <t xml:space="preserve">Tournevis </t>
  </si>
  <si>
    <t>À rochet, multiples; pour l'entretien de la scierie seulement</t>
  </si>
  <si>
    <t>Carré, ensemble de 3 pièces</t>
  </si>
  <si>
    <t xml:space="preserve">Trousse </t>
  </si>
  <si>
    <t>De premier soins</t>
  </si>
  <si>
    <t>Visière</t>
  </si>
  <si>
    <t>Pour meulage, pour l'entretien de la scierie seulement</t>
  </si>
  <si>
    <t>Pour les stages des élèves</t>
  </si>
  <si>
    <t xml:space="preserve">Frais </t>
  </si>
  <si>
    <t>De transport et de subsistance</t>
  </si>
  <si>
    <t>Gants</t>
  </si>
  <si>
    <t>De cuir</t>
  </si>
  <si>
    <t xml:space="preserve">Huile </t>
  </si>
  <si>
    <t>À moteur, 10 W, contenant de 4 L , pour l'entretien de la scierie seulement</t>
  </si>
  <si>
    <t>À moteur, 40 W, en litre, pour l'entretien de la scierie seulement</t>
  </si>
  <si>
    <t>À moteur, 50 W, en litre, pour l'entretien de la scierie seulement</t>
  </si>
  <si>
    <t>De coupe, 80/1 soluble, contenant de 20 L, pour l'entretien de la scierie seulement</t>
  </si>
  <si>
    <t>Hydraulique 32, 20 L,  pour l'entretien de la scierie seulement</t>
  </si>
  <si>
    <t>Matériel</t>
  </si>
  <si>
    <t>De production, pour équipement audiovisuel, lampes, films, par ensemble</t>
  </si>
  <si>
    <t xml:space="preserve">Nettoyant </t>
  </si>
  <si>
    <t xml:space="preserve">À vitres, anti-statique, pour cabines, contenant de 510 g      </t>
  </si>
  <si>
    <t>À ruban</t>
  </si>
  <si>
    <t>De déligneuse, à 2 scies, par ensemble de 2, 1 jeu en réserve</t>
  </si>
  <si>
    <t>De refendeuse, en réparation, 1 jeu en réserve</t>
  </si>
  <si>
    <t>D'ébouteuse, par ensemble de 2, 1 jeu en réparation, 1 jeu en réserve</t>
  </si>
  <si>
    <t>Mince, par ensemble de 6, 1 jeu en fonction, 1 jeu en réparation</t>
  </si>
  <si>
    <t xml:space="preserve">Source énergétique </t>
  </si>
  <si>
    <t xml:space="preserve">Pour l'équipement particulier, consommation électrique mensuelle kW/heure, 0,07, les premiers 10 000 kW, 0,385 pour le reste (76 632 kW au total)  </t>
  </si>
  <si>
    <t>Tablier</t>
  </si>
  <si>
    <t xml:space="preserve">Protecteur, matériel imperméabilisé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</si>
</sst>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158751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7:L105" totalsRowShown="0" headerRowDxfId="31" dataDxfId="29" headerRowBorderDxfId="30" tableBorderDxfId="28" totalsRowBorderDxfId="27">
  <autoFilter ref="A7:L105" xr:uid="{00000000-0009-0000-0100-000003000000}"/>
  <tableColumns count="12">
    <tableColumn id="1" xr3:uid="{00000000-0010-0000-0000-000001000000}" name="Programme" dataDxfId="26" dataCellStyle="Normal 2"/>
    <tableColumn id="2" xr3:uid="{00000000-0010-0000-0000-000002000000}" name="Nom du programme" dataDxfId="25" dataCellStyle="Normal 2"/>
    <tableColumn id="3" xr3:uid="{00000000-0010-0000-0000-000003000000}" name="N° de catégorie" dataDxfId="24" dataCellStyle="Normal 2"/>
    <tableColumn id="4" xr3:uid="{00000000-0010-0000-0000-000004000000}" name="Nom de catégorie" dataDxfId="23" dataCellStyle="Normal 2"/>
    <tableColumn id="5" xr3:uid="{00000000-0010-0000-0000-000005000000}" name="Article " dataDxfId="22" dataCellStyle="Normal 2"/>
    <tableColumn id="6" xr3:uid="{00000000-0010-0000-0000-000006000000}" name="Description " dataDxfId="21" dataCellStyle="Normal 2"/>
    <tableColumn id="7" xr3:uid="{00000000-0010-0000-0000-000007000000}" name="Quantité" dataDxfId="20" dataCellStyle="Normal 2"/>
    <tableColumn id="8" xr3:uid="{00000000-0010-0000-0000-000008000000}" name="Coût unitaire (Hors taxes)" dataDxfId="19" dataCellStyle="Monétaire"/>
    <tableColumn id="9" xr3:uid="{00000000-0010-0000-0000-000009000000}" name="Coût total" dataDxfId="18" dataCellStyle="Monétaire">
      <calculatedColumnFormula>Tableau3[[#This Row],[Quantité]]*Tableau3[[#This Row],[Coût unitaire (Hors taxes)]]</calculatedColumnFormula>
    </tableColumn>
    <tableColumn id="10" xr3:uid="{00000000-0010-0000-0000-00000A000000}" name="Durée de vie " dataDxfId="17" dataCellStyle="Normal 2"/>
    <tableColumn id="11" xr3:uid="{00000000-0010-0000-0000-00000B000000}" name="Compétence principale" dataDxfId="16" dataCellStyle="Normal 2"/>
    <tableColumn id="12" xr3:uid="{00000000-0010-0000-0000-00000C000000}" name="Local" dataDxfId="15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94" totalsRowShown="0" headerRowDxfId="14" dataDxfId="13" tableBorderDxfId="12">
  <autoFilter ref="A7:L94" xr:uid="{00000000-0009-0000-0100-000002000000}"/>
  <sortState ref="A8:L95">
    <sortCondition descending="1" ref="I7:I95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/>
    <tableColumn id="4" xr3:uid="{00000000-0010-0000-0100-000004000000}" name="Nom de catégorie" dataDxfId="8"/>
    <tableColumn id="5" xr3:uid="{00000000-0010-0000-0100-000005000000}" name="Article " dataDxfId="7"/>
    <tableColumn id="6" xr3:uid="{00000000-0010-0000-0100-000006000000}" name="Description " dataDxfId="6"/>
    <tableColumn id="7" xr3:uid="{00000000-0010-0000-0100-000007000000}" name="Quantité" dataDxfId="5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Row],[Coût unitaire (hors taxes)]]*Tableau2[[#This Row],[Quantité]]</calculatedColumnFormula>
    </tableColumn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06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4.42578125" style="14" customWidth="1"/>
    <col min="2" max="2" width="21.28515625" style="14" customWidth="1"/>
    <col min="3" max="3" width="18.7109375" style="14" customWidth="1"/>
    <col min="4" max="4" width="31.7109375" style="14" customWidth="1"/>
    <col min="5" max="5" width="27.7109375" style="13" customWidth="1"/>
    <col min="6" max="6" width="40.7109375" style="12" customWidth="1"/>
    <col min="7" max="7" width="13" style="14" customWidth="1"/>
    <col min="8" max="8" width="30.7109375" style="13" customWidth="1"/>
    <col min="9" max="9" width="14.7109375" style="13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11.42578125" style="13"/>
  </cols>
  <sheetData>
    <row r="3" spans="1:12" ht="21" x14ac:dyDescent="0.25">
      <c r="C3" s="26" t="s">
        <v>176</v>
      </c>
      <c r="D3" s="26"/>
      <c r="E3" s="26"/>
      <c r="F3" s="26"/>
      <c r="G3" s="26"/>
      <c r="H3" s="26"/>
      <c r="I3" s="26"/>
      <c r="J3" s="26"/>
    </row>
    <row r="4" spans="1:12" ht="17.25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7" spans="1:12" s="1" customFormat="1" ht="45" customHeight="1" x14ac:dyDescent="0.25">
      <c r="A7" s="9" t="s">
        <v>0</v>
      </c>
      <c r="B7" s="10" t="s">
        <v>9</v>
      </c>
      <c r="C7" s="7" t="s">
        <v>11</v>
      </c>
      <c r="D7" s="7" t="s">
        <v>10</v>
      </c>
      <c r="E7" s="7" t="s">
        <v>1</v>
      </c>
      <c r="F7" s="7" t="s">
        <v>2</v>
      </c>
      <c r="G7" s="7" t="s">
        <v>3</v>
      </c>
      <c r="H7" s="8" t="s">
        <v>4</v>
      </c>
      <c r="I7" s="8" t="s">
        <v>8</v>
      </c>
      <c r="J7" s="7" t="s">
        <v>5</v>
      </c>
      <c r="K7" s="7" t="s">
        <v>6</v>
      </c>
      <c r="L7" s="11" t="s">
        <v>7</v>
      </c>
    </row>
    <row r="8" spans="1:12" s="12" customFormat="1" x14ac:dyDescent="0.25">
      <c r="A8" s="20">
        <v>5088</v>
      </c>
      <c r="B8" s="20" t="s">
        <v>84</v>
      </c>
      <c r="C8" s="20">
        <v>1</v>
      </c>
      <c r="D8" s="20" t="s">
        <v>16</v>
      </c>
      <c r="E8" s="15" t="s">
        <v>17</v>
      </c>
      <c r="F8" s="16" t="s">
        <v>18</v>
      </c>
      <c r="G8" s="20">
        <v>1</v>
      </c>
      <c r="H8" s="17">
        <v>250</v>
      </c>
      <c r="I8" s="17">
        <f>Tableau3[[#This Row],[Quantité]]*Tableau3[[#This Row],[Coût unitaire (Hors taxes)]]</f>
        <v>250</v>
      </c>
      <c r="J8" s="21">
        <v>25</v>
      </c>
      <c r="K8" s="21" t="s">
        <v>85</v>
      </c>
      <c r="L8" s="21" t="s">
        <v>101</v>
      </c>
    </row>
    <row r="9" spans="1:12" s="12" customFormat="1" x14ac:dyDescent="0.25">
      <c r="A9" s="20">
        <v>5088</v>
      </c>
      <c r="B9" s="20" t="s">
        <v>84</v>
      </c>
      <c r="C9" s="20">
        <v>1</v>
      </c>
      <c r="D9" s="20" t="s">
        <v>16</v>
      </c>
      <c r="E9" s="15" t="s">
        <v>219</v>
      </c>
      <c r="F9" s="16" t="s">
        <v>220</v>
      </c>
      <c r="G9" s="20">
        <v>1</v>
      </c>
      <c r="H9" s="17">
        <v>450</v>
      </c>
      <c r="I9" s="17">
        <f>Tableau3[[#This Row],[Quantité]]*Tableau3[[#This Row],[Coût unitaire (Hors taxes)]]</f>
        <v>450</v>
      </c>
      <c r="J9" s="21">
        <v>10</v>
      </c>
      <c r="K9" s="21" t="s">
        <v>86</v>
      </c>
      <c r="L9" s="21" t="s">
        <v>102</v>
      </c>
    </row>
    <row r="10" spans="1:12" s="12" customFormat="1" x14ac:dyDescent="0.25">
      <c r="A10" s="20">
        <v>5088</v>
      </c>
      <c r="B10" s="20" t="s">
        <v>84</v>
      </c>
      <c r="C10" s="20">
        <v>1</v>
      </c>
      <c r="D10" s="20" t="s">
        <v>16</v>
      </c>
      <c r="E10" s="15" t="s">
        <v>221</v>
      </c>
      <c r="F10" s="16" t="s">
        <v>222</v>
      </c>
      <c r="G10" s="20">
        <v>12</v>
      </c>
      <c r="H10" s="17">
        <v>27</v>
      </c>
      <c r="I10" s="17">
        <f>Tableau3[[#This Row],[Quantité]]*Tableau3[[#This Row],[Coût unitaire (Hors taxes)]]</f>
        <v>324</v>
      </c>
      <c r="J10" s="21">
        <v>20</v>
      </c>
      <c r="K10" s="21" t="s">
        <v>85</v>
      </c>
      <c r="L10" s="21" t="s">
        <v>101</v>
      </c>
    </row>
    <row r="11" spans="1:12" s="12" customFormat="1" x14ac:dyDescent="0.25">
      <c r="A11" s="20">
        <v>5088</v>
      </c>
      <c r="B11" s="20" t="s">
        <v>84</v>
      </c>
      <c r="C11" s="20">
        <v>1</v>
      </c>
      <c r="D11" s="20" t="s">
        <v>16</v>
      </c>
      <c r="E11" s="15" t="s">
        <v>221</v>
      </c>
      <c r="F11" s="16" t="s">
        <v>223</v>
      </c>
      <c r="G11" s="20">
        <v>1</v>
      </c>
      <c r="H11" s="17">
        <v>65</v>
      </c>
      <c r="I11" s="17">
        <f>Tableau3[[#This Row],[Quantité]]*Tableau3[[#This Row],[Coût unitaire (Hors taxes)]]</f>
        <v>65</v>
      </c>
      <c r="J11" s="21">
        <v>25</v>
      </c>
      <c r="K11" s="21" t="s">
        <v>85</v>
      </c>
      <c r="L11" s="21" t="s">
        <v>101</v>
      </c>
    </row>
    <row r="12" spans="1:12" s="12" customFormat="1" x14ac:dyDescent="0.25">
      <c r="A12" s="20">
        <v>5088</v>
      </c>
      <c r="B12" s="20" t="s">
        <v>84</v>
      </c>
      <c r="C12" s="20">
        <v>1</v>
      </c>
      <c r="D12" s="20" t="s">
        <v>16</v>
      </c>
      <c r="E12" s="15" t="s">
        <v>19</v>
      </c>
      <c r="F12" s="16" t="s">
        <v>20</v>
      </c>
      <c r="G12" s="20">
        <v>2</v>
      </c>
      <c r="H12" s="17">
        <v>284</v>
      </c>
      <c r="I12" s="17">
        <f>Tableau3[[#This Row],[Quantité]]*Tableau3[[#This Row],[Coût unitaire (Hors taxes)]]</f>
        <v>568</v>
      </c>
      <c r="J12" s="21">
        <v>20</v>
      </c>
      <c r="K12" s="21" t="s">
        <v>85</v>
      </c>
      <c r="L12" s="21" t="s">
        <v>102</v>
      </c>
    </row>
    <row r="13" spans="1:12" s="12" customFormat="1" x14ac:dyDescent="0.25">
      <c r="A13" s="20">
        <v>5088</v>
      </c>
      <c r="B13" s="20" t="s">
        <v>84</v>
      </c>
      <c r="C13" s="20">
        <v>1</v>
      </c>
      <c r="D13" s="20" t="s">
        <v>16</v>
      </c>
      <c r="E13" s="15" t="s">
        <v>19</v>
      </c>
      <c r="F13" s="16" t="s">
        <v>224</v>
      </c>
      <c r="G13" s="20">
        <v>1</v>
      </c>
      <c r="H13" s="17">
        <v>189</v>
      </c>
      <c r="I13" s="17">
        <f>Tableau3[[#This Row],[Quantité]]*Tableau3[[#This Row],[Coût unitaire (Hors taxes)]]</f>
        <v>189</v>
      </c>
      <c r="J13" s="21">
        <v>25</v>
      </c>
      <c r="K13" s="21" t="s">
        <v>85</v>
      </c>
      <c r="L13" s="21" t="s">
        <v>101</v>
      </c>
    </row>
    <row r="14" spans="1:12" s="12" customFormat="1" ht="28.5" x14ac:dyDescent="0.25">
      <c r="A14" s="20">
        <v>5088</v>
      </c>
      <c r="B14" s="20" t="s">
        <v>84</v>
      </c>
      <c r="C14" s="20">
        <v>1</v>
      </c>
      <c r="D14" s="20" t="s">
        <v>16</v>
      </c>
      <c r="E14" s="15" t="s">
        <v>21</v>
      </c>
      <c r="F14" s="16" t="s">
        <v>22</v>
      </c>
      <c r="G14" s="20">
        <v>7</v>
      </c>
      <c r="H14" s="17">
        <v>170</v>
      </c>
      <c r="I14" s="17">
        <f>Tableau3[[#This Row],[Quantité]]*Tableau3[[#This Row],[Coût unitaire (Hors taxes)]]</f>
        <v>1190</v>
      </c>
      <c r="J14" s="21">
        <v>10</v>
      </c>
      <c r="K14" s="21" t="s">
        <v>86</v>
      </c>
      <c r="L14" s="21" t="s">
        <v>102</v>
      </c>
    </row>
    <row r="15" spans="1:12" s="12" customFormat="1" x14ac:dyDescent="0.25">
      <c r="A15" s="20">
        <v>5088</v>
      </c>
      <c r="B15" s="20" t="s">
        <v>84</v>
      </c>
      <c r="C15" s="20">
        <v>1</v>
      </c>
      <c r="D15" s="20" t="s">
        <v>16</v>
      </c>
      <c r="E15" s="15" t="s">
        <v>225</v>
      </c>
      <c r="F15" s="16" t="s">
        <v>226</v>
      </c>
      <c r="G15" s="20">
        <v>2</v>
      </c>
      <c r="H15" s="17">
        <v>20</v>
      </c>
      <c r="I15" s="17">
        <f>Tableau3[[#This Row],[Quantité]]*Tableau3[[#This Row],[Coût unitaire (Hors taxes)]]</f>
        <v>40</v>
      </c>
      <c r="J15" s="21">
        <v>20</v>
      </c>
      <c r="K15" s="21" t="s">
        <v>85</v>
      </c>
      <c r="L15" s="21" t="s">
        <v>101</v>
      </c>
    </row>
    <row r="16" spans="1:12" s="12" customFormat="1" x14ac:dyDescent="0.25">
      <c r="A16" s="20">
        <v>5088</v>
      </c>
      <c r="B16" s="20" t="s">
        <v>84</v>
      </c>
      <c r="C16" s="20">
        <v>1</v>
      </c>
      <c r="D16" s="20" t="s">
        <v>16</v>
      </c>
      <c r="E16" s="15" t="s">
        <v>23</v>
      </c>
      <c r="F16" s="16" t="s">
        <v>24</v>
      </c>
      <c r="G16" s="20">
        <v>1</v>
      </c>
      <c r="H16" s="17">
        <v>150</v>
      </c>
      <c r="I16" s="17">
        <f>Tableau3[[#This Row],[Quantité]]*Tableau3[[#This Row],[Coût unitaire (Hors taxes)]]</f>
        <v>150</v>
      </c>
      <c r="J16" s="21">
        <v>20</v>
      </c>
      <c r="K16" s="21" t="s">
        <v>85</v>
      </c>
      <c r="L16" s="21" t="s">
        <v>101</v>
      </c>
    </row>
    <row r="17" spans="1:12" s="12" customFormat="1" ht="42.75" x14ac:dyDescent="0.25">
      <c r="A17" s="20">
        <v>5088</v>
      </c>
      <c r="B17" s="20" t="s">
        <v>84</v>
      </c>
      <c r="C17" s="20">
        <v>1</v>
      </c>
      <c r="D17" s="20" t="s">
        <v>16</v>
      </c>
      <c r="E17" s="15" t="s">
        <v>25</v>
      </c>
      <c r="F17" s="16" t="s">
        <v>26</v>
      </c>
      <c r="G17" s="20">
        <v>1</v>
      </c>
      <c r="H17" s="17">
        <v>250</v>
      </c>
      <c r="I17" s="17">
        <f>Tableau3[[#This Row],[Quantité]]*Tableau3[[#This Row],[Coût unitaire (Hors taxes)]]</f>
        <v>250</v>
      </c>
      <c r="J17" s="21">
        <v>25</v>
      </c>
      <c r="K17" s="21" t="s">
        <v>87</v>
      </c>
      <c r="L17" s="21" t="s">
        <v>103</v>
      </c>
    </row>
    <row r="18" spans="1:12" s="12" customFormat="1" ht="30" customHeight="1" x14ac:dyDescent="0.25">
      <c r="A18" s="20">
        <v>5088</v>
      </c>
      <c r="B18" s="20" t="s">
        <v>84</v>
      </c>
      <c r="C18" s="20">
        <v>1</v>
      </c>
      <c r="D18" s="20" t="s">
        <v>16</v>
      </c>
      <c r="E18" s="15" t="s">
        <v>27</v>
      </c>
      <c r="F18" s="16" t="s">
        <v>28</v>
      </c>
      <c r="G18" s="20">
        <v>2</v>
      </c>
      <c r="H18" s="17">
        <v>150</v>
      </c>
      <c r="I18" s="17">
        <f>Tableau3[[#This Row],[Quantité]]*Tableau3[[#This Row],[Coût unitaire (Hors taxes)]]</f>
        <v>300</v>
      </c>
      <c r="J18" s="21">
        <v>25</v>
      </c>
      <c r="K18" s="21" t="s">
        <v>85</v>
      </c>
      <c r="L18" s="21" t="s">
        <v>104</v>
      </c>
    </row>
    <row r="19" spans="1:12" s="12" customFormat="1" x14ac:dyDescent="0.25">
      <c r="A19" s="20">
        <v>5088</v>
      </c>
      <c r="B19" s="20" t="s">
        <v>84</v>
      </c>
      <c r="C19" s="20">
        <v>1</v>
      </c>
      <c r="D19" s="20" t="s">
        <v>16</v>
      </c>
      <c r="E19" s="15" t="s">
        <v>29</v>
      </c>
      <c r="F19" s="16" t="s">
        <v>30</v>
      </c>
      <c r="G19" s="20">
        <v>1</v>
      </c>
      <c r="H19" s="17">
        <v>495</v>
      </c>
      <c r="I19" s="17">
        <f>Tableau3[[#This Row],[Quantité]]*Tableau3[[#This Row],[Coût unitaire (Hors taxes)]]</f>
        <v>495</v>
      </c>
      <c r="J19" s="21">
        <v>10</v>
      </c>
      <c r="K19" s="21" t="s">
        <v>86</v>
      </c>
      <c r="L19" s="21" t="s">
        <v>102</v>
      </c>
    </row>
    <row r="20" spans="1:12" s="12" customFormat="1" x14ac:dyDescent="0.25">
      <c r="A20" s="20">
        <v>5088</v>
      </c>
      <c r="B20" s="20" t="s">
        <v>84</v>
      </c>
      <c r="C20" s="20">
        <v>1</v>
      </c>
      <c r="D20" s="20" t="s">
        <v>16</v>
      </c>
      <c r="E20" s="15" t="s">
        <v>31</v>
      </c>
      <c r="F20" s="16" t="s">
        <v>32</v>
      </c>
      <c r="G20" s="20">
        <v>12</v>
      </c>
      <c r="H20" s="17">
        <v>52</v>
      </c>
      <c r="I20" s="17">
        <f>Tableau3[[#This Row],[Quantité]]*Tableau3[[#This Row],[Coût unitaire (Hors taxes)]]</f>
        <v>624</v>
      </c>
      <c r="J20" s="21">
        <v>20</v>
      </c>
      <c r="K20" s="21" t="s">
        <v>85</v>
      </c>
      <c r="L20" s="21" t="s">
        <v>101</v>
      </c>
    </row>
    <row r="21" spans="1:12" s="12" customFormat="1" x14ac:dyDescent="0.25">
      <c r="A21" s="20">
        <v>5088</v>
      </c>
      <c r="B21" s="20" t="s">
        <v>84</v>
      </c>
      <c r="C21" s="20">
        <v>1</v>
      </c>
      <c r="D21" s="20" t="s">
        <v>16</v>
      </c>
      <c r="E21" s="15" t="s">
        <v>33</v>
      </c>
      <c r="F21" s="16" t="s">
        <v>34</v>
      </c>
      <c r="G21" s="20">
        <v>1</v>
      </c>
      <c r="H21" s="17">
        <v>250</v>
      </c>
      <c r="I21" s="17">
        <f>Tableau3[[#This Row],[Quantité]]*Tableau3[[#This Row],[Coût unitaire (Hors taxes)]]</f>
        <v>250</v>
      </c>
      <c r="J21" s="21">
        <v>25</v>
      </c>
      <c r="K21" s="21" t="s">
        <v>85</v>
      </c>
      <c r="L21" s="21" t="s">
        <v>101</v>
      </c>
    </row>
    <row r="22" spans="1:12" s="12" customFormat="1" x14ac:dyDescent="0.25">
      <c r="A22" s="20">
        <v>5088</v>
      </c>
      <c r="B22" s="20" t="s">
        <v>84</v>
      </c>
      <c r="C22" s="20">
        <v>2</v>
      </c>
      <c r="D22" s="20" t="s">
        <v>227</v>
      </c>
      <c r="E22" s="15" t="s">
        <v>228</v>
      </c>
      <c r="F22" s="16" t="s">
        <v>229</v>
      </c>
      <c r="G22" s="20">
        <v>6</v>
      </c>
      <c r="H22" s="17">
        <v>5</v>
      </c>
      <c r="I22" s="17">
        <f>Tableau3[[#This Row],[Quantité]]*Tableau3[[#This Row],[Coût unitaire (Hors taxes)]]</f>
        <v>30</v>
      </c>
      <c r="J22" s="21">
        <v>10</v>
      </c>
      <c r="K22" s="21" t="s">
        <v>85</v>
      </c>
      <c r="L22" s="21" t="s">
        <v>105</v>
      </c>
    </row>
    <row r="23" spans="1:12" s="12" customFormat="1" x14ac:dyDescent="0.25">
      <c r="A23" s="20">
        <v>5088</v>
      </c>
      <c r="B23" s="20" t="s">
        <v>84</v>
      </c>
      <c r="C23" s="20">
        <v>2</v>
      </c>
      <c r="D23" s="20" t="s">
        <v>227</v>
      </c>
      <c r="E23" s="15" t="s">
        <v>228</v>
      </c>
      <c r="F23" s="16" t="s">
        <v>230</v>
      </c>
      <c r="G23" s="20">
        <v>6</v>
      </c>
      <c r="H23" s="17">
        <v>5</v>
      </c>
      <c r="I23" s="17">
        <f>Tableau3[[#This Row],[Quantité]]*Tableau3[[#This Row],[Coût unitaire (Hors taxes)]]</f>
        <v>30</v>
      </c>
      <c r="J23" s="21">
        <v>10</v>
      </c>
      <c r="K23" s="21" t="s">
        <v>85</v>
      </c>
      <c r="L23" s="21" t="s">
        <v>105</v>
      </c>
    </row>
    <row r="24" spans="1:12" s="12" customFormat="1" x14ac:dyDescent="0.25">
      <c r="A24" s="20">
        <v>5088</v>
      </c>
      <c r="B24" s="20" t="s">
        <v>84</v>
      </c>
      <c r="C24" s="20">
        <v>2</v>
      </c>
      <c r="D24" s="20" t="s">
        <v>227</v>
      </c>
      <c r="E24" s="15" t="s">
        <v>231</v>
      </c>
      <c r="F24" s="16" t="s">
        <v>232</v>
      </c>
      <c r="G24" s="20">
        <v>6</v>
      </c>
      <c r="H24" s="17">
        <v>40</v>
      </c>
      <c r="I24" s="17">
        <f>Tableau3[[#This Row],[Quantité]]*Tableau3[[#This Row],[Coût unitaire (Hors taxes)]]</f>
        <v>240</v>
      </c>
      <c r="J24" s="21">
        <v>10</v>
      </c>
      <c r="K24" s="21" t="s">
        <v>85</v>
      </c>
      <c r="L24" s="21" t="s">
        <v>105</v>
      </c>
    </row>
    <row r="25" spans="1:12" s="12" customFormat="1" ht="42.75" x14ac:dyDescent="0.25">
      <c r="A25" s="20">
        <v>5088</v>
      </c>
      <c r="B25" s="20" t="s">
        <v>84</v>
      </c>
      <c r="C25" s="20">
        <v>2</v>
      </c>
      <c r="D25" s="20" t="s">
        <v>227</v>
      </c>
      <c r="E25" s="15" t="s">
        <v>233</v>
      </c>
      <c r="F25" s="16" t="s">
        <v>234</v>
      </c>
      <c r="G25" s="20">
        <v>1</v>
      </c>
      <c r="H25" s="17">
        <v>45.5</v>
      </c>
      <c r="I25" s="17">
        <f>Tableau3[[#This Row],[Quantité]]*Tableau3[[#This Row],[Coût unitaire (Hors taxes)]]</f>
        <v>45.5</v>
      </c>
      <c r="J25" s="21">
        <v>25</v>
      </c>
      <c r="K25" s="21" t="s">
        <v>87</v>
      </c>
      <c r="L25" s="21" t="s">
        <v>106</v>
      </c>
    </row>
    <row r="26" spans="1:12" s="12" customFormat="1" ht="42.75" x14ac:dyDescent="0.25">
      <c r="A26" s="20">
        <v>5088</v>
      </c>
      <c r="B26" s="20" t="s">
        <v>84</v>
      </c>
      <c r="C26" s="20">
        <v>2</v>
      </c>
      <c r="D26" s="20" t="s">
        <v>227</v>
      </c>
      <c r="E26" s="15" t="s">
        <v>233</v>
      </c>
      <c r="F26" s="16" t="s">
        <v>235</v>
      </c>
      <c r="G26" s="20">
        <v>1</v>
      </c>
      <c r="H26" s="17">
        <v>41.65</v>
      </c>
      <c r="I26" s="17">
        <f>Tableau3[[#This Row],[Quantité]]*Tableau3[[#This Row],[Coût unitaire (Hors taxes)]]</f>
        <v>41.65</v>
      </c>
      <c r="J26" s="21">
        <v>25</v>
      </c>
      <c r="K26" s="21" t="s">
        <v>87</v>
      </c>
      <c r="L26" s="21" t="s">
        <v>106</v>
      </c>
    </row>
    <row r="27" spans="1:12" s="12" customFormat="1" ht="42.75" x14ac:dyDescent="0.25">
      <c r="A27" s="20">
        <v>5088</v>
      </c>
      <c r="B27" s="20" t="s">
        <v>84</v>
      </c>
      <c r="C27" s="20">
        <v>2</v>
      </c>
      <c r="D27" s="20" t="s">
        <v>227</v>
      </c>
      <c r="E27" s="15" t="s">
        <v>122</v>
      </c>
      <c r="F27" s="16" t="s">
        <v>236</v>
      </c>
      <c r="G27" s="20">
        <v>30</v>
      </c>
      <c r="H27" s="17">
        <v>4.6500000000000004</v>
      </c>
      <c r="I27" s="17">
        <f>Tableau3[[#This Row],[Quantité]]*Tableau3[[#This Row],[Coût unitaire (Hors taxes)]]</f>
        <v>139.5</v>
      </c>
      <c r="J27" s="21">
        <v>10</v>
      </c>
      <c r="K27" s="21" t="s">
        <v>87</v>
      </c>
      <c r="L27" s="21" t="s">
        <v>107</v>
      </c>
    </row>
    <row r="28" spans="1:12" s="12" customFormat="1" ht="42.75" x14ac:dyDescent="0.25">
      <c r="A28" s="20">
        <v>5088</v>
      </c>
      <c r="B28" s="20" t="s">
        <v>84</v>
      </c>
      <c r="C28" s="20">
        <v>2</v>
      </c>
      <c r="D28" s="20" t="s">
        <v>227</v>
      </c>
      <c r="E28" s="15" t="s">
        <v>237</v>
      </c>
      <c r="F28" s="16" t="s">
        <v>238</v>
      </c>
      <c r="G28" s="20">
        <v>1</v>
      </c>
      <c r="H28" s="17">
        <v>200</v>
      </c>
      <c r="I28" s="17">
        <f>Tableau3[[#This Row],[Quantité]]*Tableau3[[#This Row],[Coût unitaire (Hors taxes)]]</f>
        <v>200</v>
      </c>
      <c r="J28" s="21">
        <v>20</v>
      </c>
      <c r="K28" s="21" t="s">
        <v>87</v>
      </c>
      <c r="L28" s="21" t="s">
        <v>103</v>
      </c>
    </row>
    <row r="29" spans="1:12" s="12" customFormat="1" ht="28.5" x14ac:dyDescent="0.25">
      <c r="A29" s="20">
        <v>5088</v>
      </c>
      <c r="B29" s="20" t="s">
        <v>84</v>
      </c>
      <c r="C29" s="20">
        <v>2</v>
      </c>
      <c r="D29" s="20" t="s">
        <v>227</v>
      </c>
      <c r="E29" s="15" t="s">
        <v>239</v>
      </c>
      <c r="F29" s="16" t="s">
        <v>240</v>
      </c>
      <c r="G29" s="20">
        <v>1</v>
      </c>
      <c r="H29" s="17">
        <v>23.6</v>
      </c>
      <c r="I29" s="17">
        <f>Tableau3[[#This Row],[Quantité]]*Tableau3[[#This Row],[Coût unitaire (Hors taxes)]]</f>
        <v>23.6</v>
      </c>
      <c r="J29" s="21">
        <v>15</v>
      </c>
      <c r="K29" s="21" t="s">
        <v>87</v>
      </c>
      <c r="L29" s="21" t="s">
        <v>106</v>
      </c>
    </row>
    <row r="30" spans="1:12" s="12" customFormat="1" ht="28.5" x14ac:dyDescent="0.25">
      <c r="A30" s="20">
        <v>5088</v>
      </c>
      <c r="B30" s="20" t="s">
        <v>84</v>
      </c>
      <c r="C30" s="20">
        <v>2</v>
      </c>
      <c r="D30" s="20" t="s">
        <v>227</v>
      </c>
      <c r="E30" s="15" t="s">
        <v>35</v>
      </c>
      <c r="F30" s="16" t="s">
        <v>177</v>
      </c>
      <c r="G30" s="20">
        <v>1</v>
      </c>
      <c r="H30" s="17">
        <v>16.8</v>
      </c>
      <c r="I30" s="17">
        <f>Tableau3[[#This Row],[Quantité]]*Tableau3[[#This Row],[Coût unitaire (Hors taxes)]]</f>
        <v>16.8</v>
      </c>
      <c r="J30" s="21">
        <v>15</v>
      </c>
      <c r="K30" s="21" t="s">
        <v>87</v>
      </c>
      <c r="L30" s="21" t="s">
        <v>106</v>
      </c>
    </row>
    <row r="31" spans="1:12" s="12" customFormat="1" ht="42.75" x14ac:dyDescent="0.25">
      <c r="A31" s="20">
        <v>5088</v>
      </c>
      <c r="B31" s="20" t="s">
        <v>84</v>
      </c>
      <c r="C31" s="20">
        <v>2</v>
      </c>
      <c r="D31" s="20" t="s">
        <v>227</v>
      </c>
      <c r="E31" s="15" t="s">
        <v>35</v>
      </c>
      <c r="F31" s="16" t="s">
        <v>178</v>
      </c>
      <c r="G31" s="20">
        <v>1</v>
      </c>
      <c r="H31" s="17">
        <v>418</v>
      </c>
      <c r="I31" s="17">
        <f>Tableau3[[#This Row],[Quantité]]*Tableau3[[#This Row],[Coût unitaire (Hors taxes)]]</f>
        <v>418</v>
      </c>
      <c r="J31" s="21">
        <v>20</v>
      </c>
      <c r="K31" s="21" t="s">
        <v>87</v>
      </c>
      <c r="L31" s="21" t="s">
        <v>106</v>
      </c>
    </row>
    <row r="32" spans="1:12" s="12" customFormat="1" ht="28.5" x14ac:dyDescent="0.25">
      <c r="A32" s="20">
        <v>5088</v>
      </c>
      <c r="B32" s="20" t="s">
        <v>84</v>
      </c>
      <c r="C32" s="20">
        <v>2</v>
      </c>
      <c r="D32" s="20" t="s">
        <v>227</v>
      </c>
      <c r="E32" s="15" t="s">
        <v>35</v>
      </c>
      <c r="F32" s="16" t="s">
        <v>179</v>
      </c>
      <c r="G32" s="20">
        <v>1</v>
      </c>
      <c r="H32" s="17">
        <v>196.91</v>
      </c>
      <c r="I32" s="17">
        <f>Tableau3[[#This Row],[Quantité]]*Tableau3[[#This Row],[Coût unitaire (Hors taxes)]]</f>
        <v>196.91</v>
      </c>
      <c r="J32" s="21">
        <v>20</v>
      </c>
      <c r="K32" s="21" t="s">
        <v>87</v>
      </c>
      <c r="L32" s="21" t="s">
        <v>106</v>
      </c>
    </row>
    <row r="33" spans="1:12" s="12" customFormat="1" ht="30" customHeight="1" x14ac:dyDescent="0.25">
      <c r="A33" s="20">
        <v>5088</v>
      </c>
      <c r="B33" s="20" t="s">
        <v>84</v>
      </c>
      <c r="C33" s="20">
        <v>2</v>
      </c>
      <c r="D33" s="20" t="s">
        <v>227</v>
      </c>
      <c r="E33" s="18" t="s">
        <v>241</v>
      </c>
      <c r="F33" s="16" t="s">
        <v>242</v>
      </c>
      <c r="G33" s="20">
        <v>1</v>
      </c>
      <c r="H33" s="17">
        <v>5.95</v>
      </c>
      <c r="I33" s="17">
        <f>Tableau3[[#This Row],[Quantité]]*Tableau3[[#This Row],[Coût unitaire (Hors taxes)]]</f>
        <v>5.95</v>
      </c>
      <c r="J33" s="21">
        <v>15</v>
      </c>
      <c r="K33" s="21" t="s">
        <v>87</v>
      </c>
      <c r="L33" s="21" t="s">
        <v>106</v>
      </c>
    </row>
    <row r="34" spans="1:12" s="12" customFormat="1" ht="30" customHeight="1" x14ac:dyDescent="0.25">
      <c r="A34" s="20">
        <v>5088</v>
      </c>
      <c r="B34" s="20" t="s">
        <v>84</v>
      </c>
      <c r="C34" s="20">
        <v>2</v>
      </c>
      <c r="D34" s="20" t="s">
        <v>227</v>
      </c>
      <c r="E34" s="15" t="s">
        <v>241</v>
      </c>
      <c r="F34" s="16" t="s">
        <v>243</v>
      </c>
      <c r="G34" s="20">
        <v>1</v>
      </c>
      <c r="H34" s="17">
        <v>7.5</v>
      </c>
      <c r="I34" s="17">
        <f>Tableau3[[#This Row],[Quantité]]*Tableau3[[#This Row],[Coût unitaire (Hors taxes)]]</f>
        <v>7.5</v>
      </c>
      <c r="J34" s="21">
        <v>15</v>
      </c>
      <c r="K34" s="21" t="s">
        <v>87</v>
      </c>
      <c r="L34" s="21" t="s">
        <v>106</v>
      </c>
    </row>
    <row r="35" spans="1:12" s="12" customFormat="1" ht="42.75" x14ac:dyDescent="0.25">
      <c r="A35" s="20">
        <v>5088</v>
      </c>
      <c r="B35" s="20" t="s">
        <v>84</v>
      </c>
      <c r="C35" s="20">
        <v>2</v>
      </c>
      <c r="D35" s="20" t="s">
        <v>227</v>
      </c>
      <c r="E35" s="15" t="s">
        <v>241</v>
      </c>
      <c r="F35" s="16" t="s">
        <v>244</v>
      </c>
      <c r="G35" s="20">
        <v>1</v>
      </c>
      <c r="H35" s="17">
        <v>12.55</v>
      </c>
      <c r="I35" s="17">
        <f>Tableau3[[#This Row],[Quantité]]*Tableau3[[#This Row],[Coût unitaire (Hors taxes)]]</f>
        <v>12.55</v>
      </c>
      <c r="J35" s="21">
        <v>15</v>
      </c>
      <c r="K35" s="21" t="s">
        <v>87</v>
      </c>
      <c r="L35" s="21" t="s">
        <v>106</v>
      </c>
    </row>
    <row r="36" spans="1:12" s="12" customFormat="1" ht="42.75" x14ac:dyDescent="0.25">
      <c r="A36" s="20">
        <v>5088</v>
      </c>
      <c r="B36" s="20" t="s">
        <v>84</v>
      </c>
      <c r="C36" s="20">
        <v>2</v>
      </c>
      <c r="D36" s="20" t="s">
        <v>227</v>
      </c>
      <c r="E36" s="15" t="s">
        <v>241</v>
      </c>
      <c r="F36" s="16" t="s">
        <v>245</v>
      </c>
      <c r="G36" s="20">
        <v>1</v>
      </c>
      <c r="H36" s="17">
        <v>11.4</v>
      </c>
      <c r="I36" s="17">
        <f>Tableau3[[#This Row],[Quantité]]*Tableau3[[#This Row],[Coût unitaire (Hors taxes)]]</f>
        <v>11.4</v>
      </c>
      <c r="J36" s="21">
        <v>15</v>
      </c>
      <c r="K36" s="21" t="s">
        <v>87</v>
      </c>
      <c r="L36" s="21" t="s">
        <v>106</v>
      </c>
    </row>
    <row r="37" spans="1:12" s="12" customFormat="1" ht="28.5" x14ac:dyDescent="0.25">
      <c r="A37" s="20">
        <v>5088</v>
      </c>
      <c r="B37" s="20" t="s">
        <v>84</v>
      </c>
      <c r="C37" s="20">
        <v>2</v>
      </c>
      <c r="D37" s="20" t="s">
        <v>227</v>
      </c>
      <c r="E37" s="15" t="s">
        <v>36</v>
      </c>
      <c r="F37" s="16" t="s">
        <v>180</v>
      </c>
      <c r="G37" s="20">
        <v>1</v>
      </c>
      <c r="H37" s="17">
        <v>163</v>
      </c>
      <c r="I37" s="17">
        <f>Tableau3[[#This Row],[Quantité]]*Tableau3[[#This Row],[Coût unitaire (Hors taxes)]]</f>
        <v>163</v>
      </c>
      <c r="J37" s="21">
        <v>15</v>
      </c>
      <c r="K37" s="21" t="s">
        <v>87</v>
      </c>
      <c r="L37" s="21" t="s">
        <v>107</v>
      </c>
    </row>
    <row r="38" spans="1:12" s="12" customFormat="1" x14ac:dyDescent="0.25">
      <c r="A38" s="20">
        <v>5088</v>
      </c>
      <c r="B38" s="20" t="s">
        <v>84</v>
      </c>
      <c r="C38" s="20">
        <v>2</v>
      </c>
      <c r="D38" s="20" t="s">
        <v>227</v>
      </c>
      <c r="E38" s="15" t="s">
        <v>246</v>
      </c>
      <c r="F38" s="16" t="s">
        <v>247</v>
      </c>
      <c r="G38" s="20">
        <v>2</v>
      </c>
      <c r="H38" s="17">
        <v>150</v>
      </c>
      <c r="I38" s="17">
        <f>Tableau3[[#This Row],[Quantité]]*Tableau3[[#This Row],[Coût unitaire (Hors taxes)]]</f>
        <v>300</v>
      </c>
      <c r="J38" s="21">
        <v>10</v>
      </c>
      <c r="K38" s="21" t="s">
        <v>85</v>
      </c>
      <c r="L38" s="21" t="s">
        <v>105</v>
      </c>
    </row>
    <row r="39" spans="1:12" s="12" customFormat="1" x14ac:dyDescent="0.25">
      <c r="A39" s="20">
        <v>5088</v>
      </c>
      <c r="B39" s="20" t="s">
        <v>84</v>
      </c>
      <c r="C39" s="20">
        <v>2</v>
      </c>
      <c r="D39" s="20" t="s">
        <v>227</v>
      </c>
      <c r="E39" s="15" t="s">
        <v>37</v>
      </c>
      <c r="F39" s="16" t="s">
        <v>38</v>
      </c>
      <c r="G39" s="20">
        <v>4</v>
      </c>
      <c r="H39" s="17">
        <v>18.600000000000001</v>
      </c>
      <c r="I39" s="17">
        <f>Tableau3[[#This Row],[Quantité]]*Tableau3[[#This Row],[Coût unitaire (Hors taxes)]]</f>
        <v>74.400000000000006</v>
      </c>
      <c r="J39" s="21">
        <v>10</v>
      </c>
      <c r="K39" s="21" t="s">
        <v>88</v>
      </c>
      <c r="L39" s="21" t="s">
        <v>108</v>
      </c>
    </row>
    <row r="40" spans="1:12" s="12" customFormat="1" x14ac:dyDescent="0.25">
      <c r="A40" s="20">
        <v>5088</v>
      </c>
      <c r="B40" s="20" t="s">
        <v>84</v>
      </c>
      <c r="C40" s="20">
        <v>2</v>
      </c>
      <c r="D40" s="20" t="s">
        <v>227</v>
      </c>
      <c r="E40" s="15" t="s">
        <v>39</v>
      </c>
      <c r="F40" s="16" t="s">
        <v>40</v>
      </c>
      <c r="G40" s="20">
        <v>1</v>
      </c>
      <c r="H40" s="17">
        <v>200</v>
      </c>
      <c r="I40" s="17">
        <f>Tableau3[[#This Row],[Quantité]]*Tableau3[[#This Row],[Coût unitaire (Hors taxes)]]</f>
        <v>200</v>
      </c>
      <c r="J40" s="21">
        <v>5</v>
      </c>
      <c r="K40" s="21" t="s">
        <v>89</v>
      </c>
      <c r="L40" s="21" t="s">
        <v>109</v>
      </c>
    </row>
    <row r="41" spans="1:12" s="12" customFormat="1" ht="28.5" x14ac:dyDescent="0.25">
      <c r="A41" s="20">
        <v>5088</v>
      </c>
      <c r="B41" s="20" t="s">
        <v>84</v>
      </c>
      <c r="C41" s="20">
        <v>2</v>
      </c>
      <c r="D41" s="20" t="s">
        <v>227</v>
      </c>
      <c r="E41" s="15" t="s">
        <v>41</v>
      </c>
      <c r="F41" s="16" t="s">
        <v>181</v>
      </c>
      <c r="G41" s="20">
        <v>1</v>
      </c>
      <c r="H41" s="17">
        <v>135</v>
      </c>
      <c r="I41" s="17">
        <f>Tableau3[[#This Row],[Quantité]]*Tableau3[[#This Row],[Coût unitaire (Hors taxes)]]</f>
        <v>135</v>
      </c>
      <c r="J41" s="21">
        <v>20</v>
      </c>
      <c r="K41" s="21" t="s">
        <v>87</v>
      </c>
      <c r="L41" s="21" t="s">
        <v>107</v>
      </c>
    </row>
    <row r="42" spans="1:12" s="12" customFormat="1" ht="28.5" x14ac:dyDescent="0.25">
      <c r="A42" s="20">
        <v>5088</v>
      </c>
      <c r="B42" s="20" t="s">
        <v>84</v>
      </c>
      <c r="C42" s="20">
        <v>2</v>
      </c>
      <c r="D42" s="20" t="s">
        <v>227</v>
      </c>
      <c r="E42" s="15" t="s">
        <v>42</v>
      </c>
      <c r="F42" s="16" t="s">
        <v>182</v>
      </c>
      <c r="G42" s="20">
        <v>1</v>
      </c>
      <c r="H42" s="17">
        <v>75</v>
      </c>
      <c r="I42" s="17">
        <f>Tableau3[[#This Row],[Quantité]]*Tableau3[[#This Row],[Coût unitaire (Hors taxes)]]</f>
        <v>75</v>
      </c>
      <c r="J42" s="21">
        <v>20</v>
      </c>
      <c r="K42" s="21" t="s">
        <v>87</v>
      </c>
      <c r="L42" s="21" t="s">
        <v>103</v>
      </c>
    </row>
    <row r="43" spans="1:12" s="12" customFormat="1" ht="28.5" x14ac:dyDescent="0.25">
      <c r="A43" s="20">
        <v>5088</v>
      </c>
      <c r="B43" s="20" t="s">
        <v>84</v>
      </c>
      <c r="C43" s="20">
        <v>2</v>
      </c>
      <c r="D43" s="20" t="s">
        <v>227</v>
      </c>
      <c r="E43" s="15" t="s">
        <v>43</v>
      </c>
      <c r="F43" s="16" t="s">
        <v>44</v>
      </c>
      <c r="G43" s="20">
        <v>12</v>
      </c>
      <c r="H43" s="17">
        <v>17.95</v>
      </c>
      <c r="I43" s="17">
        <f>Tableau3[[#This Row],[Quantité]]*Tableau3[[#This Row],[Coût unitaire (Hors taxes)]]</f>
        <v>215.39999999999998</v>
      </c>
      <c r="J43" s="21">
        <v>10</v>
      </c>
      <c r="K43" s="21" t="s">
        <v>90</v>
      </c>
      <c r="L43" s="21" t="s">
        <v>110</v>
      </c>
    </row>
    <row r="44" spans="1:12" s="12" customFormat="1" ht="28.5" x14ac:dyDescent="0.25">
      <c r="A44" s="20">
        <v>5088</v>
      </c>
      <c r="B44" s="20" t="s">
        <v>84</v>
      </c>
      <c r="C44" s="20">
        <v>2</v>
      </c>
      <c r="D44" s="20" t="s">
        <v>227</v>
      </c>
      <c r="E44" s="15" t="s">
        <v>45</v>
      </c>
      <c r="F44" s="16" t="s">
        <v>183</v>
      </c>
      <c r="G44" s="20">
        <v>1</v>
      </c>
      <c r="H44" s="17">
        <v>1500</v>
      </c>
      <c r="I44" s="17">
        <f>Tableau3[[#This Row],[Quantité]]*Tableau3[[#This Row],[Coût unitaire (Hors taxes)]]</f>
        <v>1500</v>
      </c>
      <c r="J44" s="21">
        <v>10</v>
      </c>
      <c r="K44" s="21" t="s">
        <v>87</v>
      </c>
      <c r="L44" s="21" t="s">
        <v>107</v>
      </c>
    </row>
    <row r="45" spans="1:12" s="12" customFormat="1" ht="28.5" x14ac:dyDescent="0.25">
      <c r="A45" s="20">
        <v>5088</v>
      </c>
      <c r="B45" s="20" t="s">
        <v>84</v>
      </c>
      <c r="C45" s="20">
        <v>2</v>
      </c>
      <c r="D45" s="20" t="s">
        <v>227</v>
      </c>
      <c r="E45" s="15" t="s">
        <v>46</v>
      </c>
      <c r="F45" s="16" t="s">
        <v>184</v>
      </c>
      <c r="G45" s="20">
        <v>1</v>
      </c>
      <c r="H45" s="17">
        <v>60</v>
      </c>
      <c r="I45" s="17">
        <f>Tableau3[[#This Row],[Quantité]]*Tableau3[[#This Row],[Coût unitaire (Hors taxes)]]</f>
        <v>60</v>
      </c>
      <c r="J45" s="21">
        <v>10</v>
      </c>
      <c r="K45" s="21" t="s">
        <v>87</v>
      </c>
      <c r="L45" s="21" t="s">
        <v>106</v>
      </c>
    </row>
    <row r="46" spans="1:12" s="12" customFormat="1" ht="42.75" x14ac:dyDescent="0.25">
      <c r="A46" s="20">
        <v>5088</v>
      </c>
      <c r="B46" s="20" t="s">
        <v>84</v>
      </c>
      <c r="C46" s="20">
        <v>2</v>
      </c>
      <c r="D46" s="20" t="s">
        <v>227</v>
      </c>
      <c r="E46" s="15" t="s">
        <v>47</v>
      </c>
      <c r="F46" s="16" t="s">
        <v>185</v>
      </c>
      <c r="G46" s="20">
        <v>1</v>
      </c>
      <c r="H46" s="17">
        <v>10000</v>
      </c>
      <c r="I46" s="17">
        <f>Tableau3[[#This Row],[Quantité]]*Tableau3[[#This Row],[Coût unitaire (Hors taxes)]]</f>
        <v>10000</v>
      </c>
      <c r="J46" s="21">
        <v>25</v>
      </c>
      <c r="K46" s="21" t="s">
        <v>87</v>
      </c>
      <c r="L46" s="21" t="s">
        <v>103</v>
      </c>
    </row>
    <row r="47" spans="1:12" s="12" customFormat="1" ht="28.5" x14ac:dyDescent="0.25">
      <c r="A47" s="20">
        <v>5088</v>
      </c>
      <c r="B47" s="20" t="s">
        <v>84</v>
      </c>
      <c r="C47" s="20">
        <v>2</v>
      </c>
      <c r="D47" s="20" t="s">
        <v>227</v>
      </c>
      <c r="E47" s="15" t="s">
        <v>248</v>
      </c>
      <c r="F47" s="16" t="s">
        <v>186</v>
      </c>
      <c r="G47" s="20">
        <v>12</v>
      </c>
      <c r="H47" s="17">
        <v>16.95</v>
      </c>
      <c r="I47" s="17">
        <f>Tableau3[[#This Row],[Quantité]]*Tableau3[[#This Row],[Coût unitaire (Hors taxes)]]</f>
        <v>203.39999999999998</v>
      </c>
      <c r="J47" s="21">
        <v>10</v>
      </c>
      <c r="K47" s="21" t="s">
        <v>91</v>
      </c>
      <c r="L47" s="21" t="s">
        <v>110</v>
      </c>
    </row>
    <row r="48" spans="1:12" s="12" customFormat="1" x14ac:dyDescent="0.25">
      <c r="A48" s="20">
        <v>5088</v>
      </c>
      <c r="B48" s="20" t="s">
        <v>84</v>
      </c>
      <c r="C48" s="20">
        <v>2</v>
      </c>
      <c r="D48" s="20" t="s">
        <v>227</v>
      </c>
      <c r="E48" s="15" t="s">
        <v>48</v>
      </c>
      <c r="F48" s="16" t="s">
        <v>49</v>
      </c>
      <c r="G48" s="20">
        <v>2</v>
      </c>
      <c r="H48" s="17">
        <v>62.5</v>
      </c>
      <c r="I48" s="17">
        <f>Tableau3[[#This Row],[Quantité]]*Tableau3[[#This Row],[Coût unitaire (Hors taxes)]]</f>
        <v>125</v>
      </c>
      <c r="J48" s="21">
        <v>15</v>
      </c>
      <c r="K48" s="21" t="s">
        <v>88</v>
      </c>
      <c r="L48" s="21" t="s">
        <v>108</v>
      </c>
    </row>
    <row r="49" spans="1:12" s="12" customFormat="1" ht="42.75" x14ac:dyDescent="0.25">
      <c r="A49" s="20">
        <v>5088</v>
      </c>
      <c r="B49" s="20" t="s">
        <v>84</v>
      </c>
      <c r="C49" s="20">
        <v>2</v>
      </c>
      <c r="D49" s="20" t="s">
        <v>227</v>
      </c>
      <c r="E49" s="15" t="s">
        <v>50</v>
      </c>
      <c r="F49" s="16" t="s">
        <v>187</v>
      </c>
      <c r="G49" s="20">
        <v>3</v>
      </c>
      <c r="H49" s="17">
        <v>15</v>
      </c>
      <c r="I49" s="17">
        <f>Tableau3[[#This Row],[Quantité]]*Tableau3[[#This Row],[Coût unitaire (Hors taxes)]]</f>
        <v>45</v>
      </c>
      <c r="J49" s="21">
        <v>10</v>
      </c>
      <c r="K49" s="21" t="s">
        <v>87</v>
      </c>
      <c r="L49" s="21" t="s">
        <v>107</v>
      </c>
    </row>
    <row r="50" spans="1:12" s="12" customFormat="1" x14ac:dyDescent="0.25">
      <c r="A50" s="20">
        <v>5088</v>
      </c>
      <c r="B50" s="20" t="s">
        <v>84</v>
      </c>
      <c r="C50" s="20">
        <v>2</v>
      </c>
      <c r="D50" s="20" t="s">
        <v>227</v>
      </c>
      <c r="E50" s="15" t="s">
        <v>51</v>
      </c>
      <c r="F50" s="16" t="s">
        <v>52</v>
      </c>
      <c r="G50" s="20">
        <v>1</v>
      </c>
      <c r="H50" s="17">
        <v>1800</v>
      </c>
      <c r="I50" s="17">
        <f>Tableau3[[#This Row],[Quantité]]*Tableau3[[#This Row],[Coût unitaire (Hors taxes)]]</f>
        <v>1800</v>
      </c>
      <c r="J50" s="21">
        <v>5</v>
      </c>
      <c r="K50" s="21" t="s">
        <v>86</v>
      </c>
      <c r="L50" s="21" t="s">
        <v>108</v>
      </c>
    </row>
    <row r="51" spans="1:12" s="12" customFormat="1" ht="28.5" x14ac:dyDescent="0.25">
      <c r="A51" s="20">
        <v>5088</v>
      </c>
      <c r="B51" s="20" t="s">
        <v>84</v>
      </c>
      <c r="C51" s="20">
        <v>2</v>
      </c>
      <c r="D51" s="20" t="s">
        <v>227</v>
      </c>
      <c r="E51" s="15" t="s">
        <v>53</v>
      </c>
      <c r="F51" s="16" t="s">
        <v>54</v>
      </c>
      <c r="G51" s="20">
        <v>1</v>
      </c>
      <c r="H51" s="17">
        <v>400</v>
      </c>
      <c r="I51" s="17">
        <f>Tableau3[[#This Row],[Quantité]]*Tableau3[[#This Row],[Coût unitaire (Hors taxes)]]</f>
        <v>400</v>
      </c>
      <c r="J51" s="21">
        <v>15</v>
      </c>
      <c r="K51" s="21" t="s">
        <v>85</v>
      </c>
      <c r="L51" s="21" t="s">
        <v>109</v>
      </c>
    </row>
    <row r="52" spans="1:12" s="12" customFormat="1" ht="28.5" x14ac:dyDescent="0.25">
      <c r="A52" s="20">
        <v>5088</v>
      </c>
      <c r="B52" s="20" t="s">
        <v>84</v>
      </c>
      <c r="C52" s="20">
        <v>2</v>
      </c>
      <c r="D52" s="20" t="s">
        <v>227</v>
      </c>
      <c r="E52" s="15" t="s">
        <v>249</v>
      </c>
      <c r="F52" s="16" t="s">
        <v>250</v>
      </c>
      <c r="G52" s="20">
        <v>1</v>
      </c>
      <c r="H52" s="17">
        <v>20</v>
      </c>
      <c r="I52" s="17">
        <f>Tableau3[[#This Row],[Quantité]]*Tableau3[[#This Row],[Coût unitaire (Hors taxes)]]</f>
        <v>20</v>
      </c>
      <c r="J52" s="21">
        <v>15</v>
      </c>
      <c r="K52" s="21" t="s">
        <v>87</v>
      </c>
      <c r="L52" s="21" t="s">
        <v>106</v>
      </c>
    </row>
    <row r="53" spans="1:12" s="12" customFormat="1" ht="28.5" x14ac:dyDescent="0.25">
      <c r="A53" s="20">
        <v>5088</v>
      </c>
      <c r="B53" s="20" t="s">
        <v>84</v>
      </c>
      <c r="C53" s="20">
        <v>2</v>
      </c>
      <c r="D53" s="20" t="s">
        <v>227</v>
      </c>
      <c r="E53" s="15" t="s">
        <v>251</v>
      </c>
      <c r="F53" s="16" t="s">
        <v>252</v>
      </c>
      <c r="G53" s="20">
        <v>1</v>
      </c>
      <c r="H53" s="17">
        <v>18</v>
      </c>
      <c r="I53" s="17">
        <f>Tableau3[[#This Row],[Quantité]]*Tableau3[[#This Row],[Coût unitaire (Hors taxes)]]</f>
        <v>18</v>
      </c>
      <c r="J53" s="21">
        <v>15</v>
      </c>
      <c r="K53" s="21" t="s">
        <v>87</v>
      </c>
      <c r="L53" s="21" t="s">
        <v>106</v>
      </c>
    </row>
    <row r="54" spans="1:12" s="12" customFormat="1" ht="28.5" x14ac:dyDescent="0.25">
      <c r="A54" s="20">
        <v>5088</v>
      </c>
      <c r="B54" s="20" t="s">
        <v>84</v>
      </c>
      <c r="C54" s="20">
        <v>2</v>
      </c>
      <c r="D54" s="20" t="s">
        <v>227</v>
      </c>
      <c r="E54" s="15" t="s">
        <v>251</v>
      </c>
      <c r="F54" s="16" t="s">
        <v>253</v>
      </c>
      <c r="G54" s="20">
        <v>1</v>
      </c>
      <c r="H54" s="17">
        <v>24.17</v>
      </c>
      <c r="I54" s="17">
        <f>Tableau3[[#This Row],[Quantité]]*Tableau3[[#This Row],[Coût unitaire (Hors taxes)]]</f>
        <v>24.17</v>
      </c>
      <c r="J54" s="21">
        <v>15</v>
      </c>
      <c r="K54" s="21" t="s">
        <v>87</v>
      </c>
      <c r="L54" s="21" t="s">
        <v>106</v>
      </c>
    </row>
    <row r="55" spans="1:12" s="12" customFormat="1" ht="28.5" x14ac:dyDescent="0.25">
      <c r="A55" s="20">
        <v>5088</v>
      </c>
      <c r="B55" s="20" t="s">
        <v>84</v>
      </c>
      <c r="C55" s="20">
        <v>2</v>
      </c>
      <c r="D55" s="20" t="s">
        <v>227</v>
      </c>
      <c r="E55" s="15" t="s">
        <v>251</v>
      </c>
      <c r="F55" s="16" t="s">
        <v>254</v>
      </c>
      <c r="G55" s="20">
        <v>1</v>
      </c>
      <c r="H55" s="17">
        <v>26.8</v>
      </c>
      <c r="I55" s="17">
        <f>Tableau3[[#This Row],[Quantité]]*Tableau3[[#This Row],[Coût unitaire (Hors taxes)]]</f>
        <v>26.8</v>
      </c>
      <c r="J55" s="21">
        <v>15</v>
      </c>
      <c r="K55" s="21" t="s">
        <v>87</v>
      </c>
      <c r="L55" s="21" t="s">
        <v>106</v>
      </c>
    </row>
    <row r="56" spans="1:12" s="12" customFormat="1" ht="28.5" x14ac:dyDescent="0.25">
      <c r="A56" s="20">
        <v>5088</v>
      </c>
      <c r="B56" s="20" t="s">
        <v>84</v>
      </c>
      <c r="C56" s="20">
        <v>2</v>
      </c>
      <c r="D56" s="20" t="s">
        <v>227</v>
      </c>
      <c r="E56" s="15" t="s">
        <v>251</v>
      </c>
      <c r="F56" s="16" t="s">
        <v>255</v>
      </c>
      <c r="G56" s="20">
        <v>1</v>
      </c>
      <c r="H56" s="17">
        <v>447</v>
      </c>
      <c r="I56" s="17">
        <f>Tableau3[[#This Row],[Quantité]]*Tableau3[[#This Row],[Coût unitaire (Hors taxes)]]</f>
        <v>447</v>
      </c>
      <c r="J56" s="21">
        <v>15</v>
      </c>
      <c r="K56" s="21" t="s">
        <v>87</v>
      </c>
      <c r="L56" s="21" t="s">
        <v>107</v>
      </c>
    </row>
    <row r="57" spans="1:12" s="12" customFormat="1" ht="28.5" x14ac:dyDescent="0.25">
      <c r="A57" s="20">
        <v>5088</v>
      </c>
      <c r="B57" s="20" t="s">
        <v>84</v>
      </c>
      <c r="C57" s="20">
        <v>2</v>
      </c>
      <c r="D57" s="20" t="s">
        <v>227</v>
      </c>
      <c r="E57" s="15" t="s">
        <v>55</v>
      </c>
      <c r="F57" s="16" t="s">
        <v>56</v>
      </c>
      <c r="G57" s="20">
        <v>1</v>
      </c>
      <c r="H57" s="17">
        <v>20.18</v>
      </c>
      <c r="I57" s="17">
        <f>Tableau3[[#This Row],[Quantité]]*Tableau3[[#This Row],[Coût unitaire (Hors taxes)]]</f>
        <v>20.18</v>
      </c>
      <c r="J57" s="21">
        <v>20</v>
      </c>
      <c r="K57" s="21" t="s">
        <v>87</v>
      </c>
      <c r="L57" s="21" t="s">
        <v>107</v>
      </c>
    </row>
    <row r="58" spans="1:12" s="12" customFormat="1" ht="28.5" x14ac:dyDescent="0.25">
      <c r="A58" s="20">
        <v>5088</v>
      </c>
      <c r="B58" s="20" t="s">
        <v>84</v>
      </c>
      <c r="C58" s="20">
        <v>2</v>
      </c>
      <c r="D58" s="20" t="s">
        <v>227</v>
      </c>
      <c r="E58" s="15" t="s">
        <v>57</v>
      </c>
      <c r="F58" s="16" t="s">
        <v>58</v>
      </c>
      <c r="G58" s="20">
        <v>1</v>
      </c>
      <c r="H58" s="17">
        <v>281.35000000000002</v>
      </c>
      <c r="I58" s="17">
        <f>Tableau3[[#This Row],[Quantité]]*Tableau3[[#This Row],[Coût unitaire (Hors taxes)]]</f>
        <v>281.35000000000002</v>
      </c>
      <c r="J58" s="21">
        <v>10</v>
      </c>
      <c r="K58" s="21" t="s">
        <v>87</v>
      </c>
      <c r="L58" s="21" t="s">
        <v>106</v>
      </c>
    </row>
    <row r="59" spans="1:12" s="12" customFormat="1" ht="28.5" x14ac:dyDescent="0.25">
      <c r="A59" s="20">
        <v>5088</v>
      </c>
      <c r="B59" s="20" t="s">
        <v>84</v>
      </c>
      <c r="C59" s="20">
        <v>2</v>
      </c>
      <c r="D59" s="20" t="s">
        <v>227</v>
      </c>
      <c r="E59" s="15" t="s">
        <v>256</v>
      </c>
      <c r="F59" s="16" t="s">
        <v>257</v>
      </c>
      <c r="G59" s="20">
        <v>1</v>
      </c>
      <c r="H59" s="17">
        <v>225</v>
      </c>
      <c r="I59" s="17">
        <f>Tableau3[[#This Row],[Quantité]]*Tableau3[[#This Row],[Coût unitaire (Hors taxes)]]</f>
        <v>225</v>
      </c>
      <c r="J59" s="21">
        <v>20</v>
      </c>
      <c r="K59" s="21" t="s">
        <v>87</v>
      </c>
      <c r="L59" s="21" t="s">
        <v>103</v>
      </c>
    </row>
    <row r="60" spans="1:12" s="12" customFormat="1" ht="28.5" x14ac:dyDescent="0.25">
      <c r="A60" s="20">
        <v>5088</v>
      </c>
      <c r="B60" s="20" t="s">
        <v>84</v>
      </c>
      <c r="C60" s="20">
        <v>2</v>
      </c>
      <c r="D60" s="20" t="s">
        <v>227</v>
      </c>
      <c r="E60" s="15" t="s">
        <v>59</v>
      </c>
      <c r="F60" s="16" t="s">
        <v>188</v>
      </c>
      <c r="G60" s="20">
        <v>1</v>
      </c>
      <c r="H60" s="17">
        <v>206</v>
      </c>
      <c r="I60" s="17">
        <f>Tableau3[[#This Row],[Quantité]]*Tableau3[[#This Row],[Coût unitaire (Hors taxes)]]</f>
        <v>206</v>
      </c>
      <c r="J60" s="21">
        <v>20</v>
      </c>
      <c r="K60" s="21" t="s">
        <v>92</v>
      </c>
      <c r="L60" s="21" t="s">
        <v>107</v>
      </c>
    </row>
    <row r="61" spans="1:12" s="12" customFormat="1" ht="28.5" x14ac:dyDescent="0.25">
      <c r="A61" s="20">
        <v>5088</v>
      </c>
      <c r="B61" s="20" t="s">
        <v>84</v>
      </c>
      <c r="C61" s="20">
        <v>2</v>
      </c>
      <c r="D61" s="20" t="s">
        <v>227</v>
      </c>
      <c r="E61" s="15" t="s">
        <v>60</v>
      </c>
      <c r="F61" s="16" t="s">
        <v>189</v>
      </c>
      <c r="G61" s="20">
        <v>1</v>
      </c>
      <c r="H61" s="17">
        <v>12.62</v>
      </c>
      <c r="I61" s="17">
        <f>Tableau3[[#This Row],[Quantité]]*Tableau3[[#This Row],[Coût unitaire (Hors taxes)]]</f>
        <v>12.62</v>
      </c>
      <c r="J61" s="21">
        <v>15</v>
      </c>
      <c r="K61" s="21" t="s">
        <v>87</v>
      </c>
      <c r="L61" s="21" t="s">
        <v>106</v>
      </c>
    </row>
    <row r="62" spans="1:12" s="12" customFormat="1" x14ac:dyDescent="0.25">
      <c r="A62" s="20">
        <v>5088</v>
      </c>
      <c r="B62" s="20" t="s">
        <v>84</v>
      </c>
      <c r="C62" s="20">
        <v>2</v>
      </c>
      <c r="D62" s="20" t="s">
        <v>227</v>
      </c>
      <c r="E62" s="15" t="s">
        <v>60</v>
      </c>
      <c r="F62" s="16" t="s">
        <v>61</v>
      </c>
      <c r="G62" s="20">
        <v>1</v>
      </c>
      <c r="H62" s="17">
        <v>48.5</v>
      </c>
      <c r="I62" s="17">
        <f>Tableau3[[#This Row],[Quantité]]*Tableau3[[#This Row],[Coût unitaire (Hors taxes)]]</f>
        <v>48.5</v>
      </c>
      <c r="J62" s="21">
        <v>15</v>
      </c>
      <c r="K62" s="21" t="s">
        <v>93</v>
      </c>
      <c r="L62" s="21" t="s">
        <v>108</v>
      </c>
    </row>
    <row r="63" spans="1:12" s="12" customFormat="1" ht="42.75" x14ac:dyDescent="0.25">
      <c r="A63" s="20">
        <v>5088</v>
      </c>
      <c r="B63" s="20" t="s">
        <v>84</v>
      </c>
      <c r="C63" s="20">
        <v>2</v>
      </c>
      <c r="D63" s="20" t="s">
        <v>227</v>
      </c>
      <c r="E63" s="15" t="s">
        <v>258</v>
      </c>
      <c r="F63" s="16" t="s">
        <v>190</v>
      </c>
      <c r="G63" s="20">
        <v>1</v>
      </c>
      <c r="H63" s="17">
        <v>46.95</v>
      </c>
      <c r="I63" s="17">
        <f>Tableau3[[#This Row],[Quantité]]*Tableau3[[#This Row],[Coût unitaire (Hors taxes)]]</f>
        <v>46.95</v>
      </c>
      <c r="J63" s="21">
        <v>10</v>
      </c>
      <c r="K63" s="21" t="s">
        <v>87</v>
      </c>
      <c r="L63" s="21" t="s">
        <v>107</v>
      </c>
    </row>
    <row r="64" spans="1:12" s="12" customFormat="1" ht="28.5" x14ac:dyDescent="0.25">
      <c r="A64" s="20">
        <v>5088</v>
      </c>
      <c r="B64" s="20" t="s">
        <v>84</v>
      </c>
      <c r="C64" s="20">
        <v>2</v>
      </c>
      <c r="D64" s="20" t="s">
        <v>227</v>
      </c>
      <c r="E64" s="15" t="s">
        <v>259</v>
      </c>
      <c r="F64" s="16" t="s">
        <v>260</v>
      </c>
      <c r="G64" s="20">
        <v>1</v>
      </c>
      <c r="H64" s="17">
        <v>370</v>
      </c>
      <c r="I64" s="17">
        <f>Tableau3[[#This Row],[Quantité]]*Tableau3[[#This Row],[Coût unitaire (Hors taxes)]]</f>
        <v>370</v>
      </c>
      <c r="J64" s="21">
        <v>20</v>
      </c>
      <c r="K64" s="21" t="s">
        <v>87</v>
      </c>
      <c r="L64" s="21" t="s">
        <v>106</v>
      </c>
    </row>
    <row r="65" spans="1:12" s="12" customFormat="1" ht="28.5" x14ac:dyDescent="0.25">
      <c r="A65" s="20">
        <v>5088</v>
      </c>
      <c r="B65" s="20" t="s">
        <v>84</v>
      </c>
      <c r="C65" s="20">
        <v>2</v>
      </c>
      <c r="D65" s="20" t="s">
        <v>227</v>
      </c>
      <c r="E65" s="15" t="s">
        <v>261</v>
      </c>
      <c r="F65" s="16" t="s">
        <v>262</v>
      </c>
      <c r="G65" s="20">
        <v>1</v>
      </c>
      <c r="H65" s="17">
        <v>234.4</v>
      </c>
      <c r="I65" s="17">
        <f>Tableau3[[#This Row],[Quantité]]*Tableau3[[#This Row],[Coût unitaire (Hors taxes)]]</f>
        <v>234.4</v>
      </c>
      <c r="J65" s="21">
        <v>15</v>
      </c>
      <c r="K65" s="21" t="s">
        <v>87</v>
      </c>
      <c r="L65" s="21" t="s">
        <v>106</v>
      </c>
    </row>
    <row r="66" spans="1:12" s="12" customFormat="1" ht="28.5" x14ac:dyDescent="0.25">
      <c r="A66" s="20">
        <v>5088</v>
      </c>
      <c r="B66" s="20" t="s">
        <v>84</v>
      </c>
      <c r="C66" s="20">
        <v>2</v>
      </c>
      <c r="D66" s="20" t="s">
        <v>227</v>
      </c>
      <c r="E66" s="15" t="s">
        <v>261</v>
      </c>
      <c r="F66" s="16" t="s">
        <v>263</v>
      </c>
      <c r="G66" s="20">
        <v>1</v>
      </c>
      <c r="H66" s="17">
        <v>211.2</v>
      </c>
      <c r="I66" s="17">
        <f>Tableau3[[#This Row],[Quantité]]*Tableau3[[#This Row],[Coût unitaire (Hors taxes)]]</f>
        <v>211.2</v>
      </c>
      <c r="J66" s="21">
        <v>15</v>
      </c>
      <c r="K66" s="21" t="s">
        <v>87</v>
      </c>
      <c r="L66" s="21" t="s">
        <v>106</v>
      </c>
    </row>
    <row r="67" spans="1:12" s="12" customFormat="1" ht="42.75" x14ac:dyDescent="0.25">
      <c r="A67" s="20">
        <v>5088</v>
      </c>
      <c r="B67" s="20" t="s">
        <v>84</v>
      </c>
      <c r="C67" s="20">
        <v>2</v>
      </c>
      <c r="D67" s="20" t="s">
        <v>227</v>
      </c>
      <c r="E67" s="15" t="s">
        <v>261</v>
      </c>
      <c r="F67" s="16" t="s">
        <v>264</v>
      </c>
      <c r="G67" s="20">
        <v>1</v>
      </c>
      <c r="H67" s="17">
        <v>250</v>
      </c>
      <c r="I67" s="17">
        <f>Tableau3[[#This Row],[Quantité]]*Tableau3[[#This Row],[Coût unitaire (Hors taxes)]]</f>
        <v>250</v>
      </c>
      <c r="J67" s="21">
        <v>25</v>
      </c>
      <c r="K67" s="21" t="s">
        <v>87</v>
      </c>
      <c r="L67" s="21" t="s">
        <v>103</v>
      </c>
    </row>
    <row r="68" spans="1:12" s="12" customFormat="1" ht="42.75" x14ac:dyDescent="0.25">
      <c r="A68" s="20">
        <v>5088</v>
      </c>
      <c r="B68" s="20" t="s">
        <v>84</v>
      </c>
      <c r="C68" s="20">
        <v>2</v>
      </c>
      <c r="D68" s="20" t="s">
        <v>227</v>
      </c>
      <c r="E68" s="15" t="s">
        <v>265</v>
      </c>
      <c r="F68" s="16" t="s">
        <v>266</v>
      </c>
      <c r="G68" s="20">
        <v>1</v>
      </c>
      <c r="H68" s="17">
        <v>51</v>
      </c>
      <c r="I68" s="17">
        <f>Tableau3[[#This Row],[Quantité]]*Tableau3[[#This Row],[Coût unitaire (Hors taxes)]]</f>
        <v>51</v>
      </c>
      <c r="J68" s="21">
        <v>15</v>
      </c>
      <c r="K68" s="21" t="s">
        <v>87</v>
      </c>
      <c r="L68" s="21" t="s">
        <v>107</v>
      </c>
    </row>
    <row r="69" spans="1:12" s="12" customFormat="1" ht="30" customHeight="1" x14ac:dyDescent="0.25">
      <c r="A69" s="20">
        <v>5088</v>
      </c>
      <c r="B69" s="20" t="s">
        <v>84</v>
      </c>
      <c r="C69" s="20">
        <v>2</v>
      </c>
      <c r="D69" s="20" t="s">
        <v>227</v>
      </c>
      <c r="E69" s="15" t="s">
        <v>265</v>
      </c>
      <c r="F69" s="16" t="s">
        <v>267</v>
      </c>
      <c r="G69" s="20">
        <v>1</v>
      </c>
      <c r="H69" s="17">
        <v>13.99</v>
      </c>
      <c r="I69" s="17">
        <f>Tableau3[[#This Row],[Quantité]]*Tableau3[[#This Row],[Coût unitaire (Hors taxes)]]</f>
        <v>13.99</v>
      </c>
      <c r="J69" s="21">
        <v>15</v>
      </c>
      <c r="K69" s="21" t="s">
        <v>87</v>
      </c>
      <c r="L69" s="21" t="s">
        <v>106</v>
      </c>
    </row>
    <row r="70" spans="1:12" s="12" customFormat="1" ht="28.5" x14ac:dyDescent="0.25">
      <c r="A70" s="20">
        <v>5088</v>
      </c>
      <c r="B70" s="20" t="s">
        <v>84</v>
      </c>
      <c r="C70" s="20">
        <v>2</v>
      </c>
      <c r="D70" s="20" t="s">
        <v>227</v>
      </c>
      <c r="E70" s="15" t="s">
        <v>265</v>
      </c>
      <c r="F70" s="16" t="s">
        <v>268</v>
      </c>
      <c r="G70" s="20">
        <v>1</v>
      </c>
      <c r="H70" s="17">
        <v>14.24</v>
      </c>
      <c r="I70" s="17">
        <f>Tableau3[[#This Row],[Quantité]]*Tableau3[[#This Row],[Coût unitaire (Hors taxes)]]</f>
        <v>14.24</v>
      </c>
      <c r="J70" s="21">
        <v>15</v>
      </c>
      <c r="K70" s="21" t="s">
        <v>87</v>
      </c>
      <c r="L70" s="21" t="s">
        <v>106</v>
      </c>
    </row>
    <row r="71" spans="1:12" s="12" customFormat="1" ht="28.5" x14ac:dyDescent="0.25">
      <c r="A71" s="20">
        <v>5088</v>
      </c>
      <c r="B71" s="20" t="s">
        <v>84</v>
      </c>
      <c r="C71" s="20">
        <v>2</v>
      </c>
      <c r="D71" s="20" t="s">
        <v>227</v>
      </c>
      <c r="E71" s="15" t="s">
        <v>62</v>
      </c>
      <c r="F71" s="16" t="s">
        <v>191</v>
      </c>
      <c r="G71" s="20">
        <v>1</v>
      </c>
      <c r="H71" s="17">
        <v>5.95</v>
      </c>
      <c r="I71" s="17">
        <f>Tableau3[[#This Row],[Quantité]]*Tableau3[[#This Row],[Coût unitaire (Hors taxes)]]</f>
        <v>5.95</v>
      </c>
      <c r="J71" s="21">
        <v>10</v>
      </c>
      <c r="K71" s="21" t="s">
        <v>87</v>
      </c>
      <c r="L71" s="21" t="s">
        <v>107</v>
      </c>
    </row>
    <row r="72" spans="1:12" s="12" customFormat="1" x14ac:dyDescent="0.25">
      <c r="A72" s="20">
        <v>5088</v>
      </c>
      <c r="B72" s="20" t="s">
        <v>84</v>
      </c>
      <c r="C72" s="20">
        <v>2</v>
      </c>
      <c r="D72" s="20" t="s">
        <v>227</v>
      </c>
      <c r="E72" s="15" t="s">
        <v>63</v>
      </c>
      <c r="F72" s="16" t="s">
        <v>64</v>
      </c>
      <c r="G72" s="20">
        <v>12</v>
      </c>
      <c r="H72" s="17">
        <v>2.5</v>
      </c>
      <c r="I72" s="17">
        <f>Tableau3[[#This Row],[Quantité]]*Tableau3[[#This Row],[Coût unitaire (Hors taxes)]]</f>
        <v>30</v>
      </c>
      <c r="J72" s="21">
        <v>10</v>
      </c>
      <c r="K72" s="21" t="s">
        <v>91</v>
      </c>
      <c r="L72" s="21" t="s">
        <v>110</v>
      </c>
    </row>
    <row r="73" spans="1:12" s="12" customFormat="1" ht="28.5" x14ac:dyDescent="0.25">
      <c r="A73" s="20">
        <v>5088</v>
      </c>
      <c r="B73" s="20" t="s">
        <v>84</v>
      </c>
      <c r="C73" s="20">
        <v>2</v>
      </c>
      <c r="D73" s="20" t="s">
        <v>227</v>
      </c>
      <c r="E73" s="15" t="s">
        <v>65</v>
      </c>
      <c r="F73" s="16" t="s">
        <v>192</v>
      </c>
      <c r="G73" s="20">
        <v>1</v>
      </c>
      <c r="H73" s="17">
        <v>15.09</v>
      </c>
      <c r="I73" s="17">
        <f>Tableau3[[#This Row],[Quantité]]*Tableau3[[#This Row],[Coût unitaire (Hors taxes)]]</f>
        <v>15.09</v>
      </c>
      <c r="J73" s="21">
        <v>15</v>
      </c>
      <c r="K73" s="21" t="s">
        <v>87</v>
      </c>
      <c r="L73" s="21" t="s">
        <v>106</v>
      </c>
    </row>
    <row r="74" spans="1:12" s="12" customFormat="1" ht="28.5" x14ac:dyDescent="0.25">
      <c r="A74" s="20">
        <v>5088</v>
      </c>
      <c r="B74" s="20" t="s">
        <v>84</v>
      </c>
      <c r="C74" s="20">
        <v>2</v>
      </c>
      <c r="D74" s="20" t="s">
        <v>227</v>
      </c>
      <c r="E74" s="15" t="s">
        <v>65</v>
      </c>
      <c r="F74" s="16" t="s">
        <v>269</v>
      </c>
      <c r="G74" s="20">
        <v>1</v>
      </c>
      <c r="H74" s="17">
        <v>26.95</v>
      </c>
      <c r="I74" s="17">
        <f>Tableau3[[#This Row],[Quantité]]*Tableau3[[#This Row],[Coût unitaire (Hors taxes)]]</f>
        <v>26.95</v>
      </c>
      <c r="J74" s="21">
        <v>10</v>
      </c>
      <c r="K74" s="21" t="s">
        <v>87</v>
      </c>
      <c r="L74" s="21" t="s">
        <v>106</v>
      </c>
    </row>
    <row r="75" spans="1:12" s="12" customFormat="1" ht="28.5" x14ac:dyDescent="0.25">
      <c r="A75" s="20">
        <v>5088</v>
      </c>
      <c r="B75" s="20" t="s">
        <v>84</v>
      </c>
      <c r="C75" s="20">
        <v>2</v>
      </c>
      <c r="D75" s="20" t="s">
        <v>227</v>
      </c>
      <c r="E75" s="15" t="s">
        <v>270</v>
      </c>
      <c r="F75" s="16" t="s">
        <v>271</v>
      </c>
      <c r="G75" s="20">
        <v>1</v>
      </c>
      <c r="H75" s="17">
        <v>147.19999999999999</v>
      </c>
      <c r="I75" s="17">
        <f>Tableau3[[#This Row],[Quantité]]*Tableau3[[#This Row],[Coût unitaire (Hors taxes)]]</f>
        <v>147.19999999999999</v>
      </c>
      <c r="J75" s="21">
        <v>15</v>
      </c>
      <c r="K75" s="21" t="s">
        <v>87</v>
      </c>
      <c r="L75" s="21" t="s">
        <v>106</v>
      </c>
    </row>
    <row r="76" spans="1:12" s="12" customFormat="1" ht="28.5" x14ac:dyDescent="0.25">
      <c r="A76" s="20">
        <v>5088</v>
      </c>
      <c r="B76" s="20" t="s">
        <v>84</v>
      </c>
      <c r="C76" s="20">
        <v>2</v>
      </c>
      <c r="D76" s="20" t="s">
        <v>227</v>
      </c>
      <c r="E76" s="15" t="s">
        <v>270</v>
      </c>
      <c r="F76" s="16" t="s">
        <v>272</v>
      </c>
      <c r="G76" s="20">
        <v>1</v>
      </c>
      <c r="H76" s="17">
        <v>320</v>
      </c>
      <c r="I76" s="17">
        <f>Tableau3[[#This Row],[Quantité]]*Tableau3[[#This Row],[Coût unitaire (Hors taxes)]]</f>
        <v>320</v>
      </c>
      <c r="J76" s="21">
        <v>15</v>
      </c>
      <c r="K76" s="21" t="s">
        <v>87</v>
      </c>
      <c r="L76" s="21" t="s">
        <v>106</v>
      </c>
    </row>
    <row r="77" spans="1:12" s="12" customFormat="1" ht="42.75" x14ac:dyDescent="0.25">
      <c r="A77" s="20">
        <v>5088</v>
      </c>
      <c r="B77" s="20" t="s">
        <v>84</v>
      </c>
      <c r="C77" s="20">
        <v>2</v>
      </c>
      <c r="D77" s="20" t="s">
        <v>227</v>
      </c>
      <c r="E77" s="15" t="s">
        <v>273</v>
      </c>
      <c r="F77" s="16" t="s">
        <v>274</v>
      </c>
      <c r="G77" s="20">
        <v>1</v>
      </c>
      <c r="H77" s="17">
        <v>250</v>
      </c>
      <c r="I77" s="17">
        <f>Tableau3[[#This Row],[Quantité]]*Tableau3[[#This Row],[Coût unitaire (Hors taxes)]]</f>
        <v>250</v>
      </c>
      <c r="J77" s="21">
        <v>25</v>
      </c>
      <c r="K77" s="21" t="s">
        <v>87</v>
      </c>
      <c r="L77" s="21" t="s">
        <v>103</v>
      </c>
    </row>
    <row r="78" spans="1:12" s="12" customFormat="1" x14ac:dyDescent="0.25">
      <c r="A78" s="20">
        <v>5088</v>
      </c>
      <c r="B78" s="20" t="s">
        <v>84</v>
      </c>
      <c r="C78" s="20">
        <v>2</v>
      </c>
      <c r="D78" s="20" t="s">
        <v>227</v>
      </c>
      <c r="E78" s="15" t="s">
        <v>275</v>
      </c>
      <c r="F78" s="16" t="s">
        <v>276</v>
      </c>
      <c r="G78" s="20">
        <v>1</v>
      </c>
      <c r="H78" s="17">
        <v>250</v>
      </c>
      <c r="I78" s="17">
        <f>Tableau3[[#This Row],[Quantité]]*Tableau3[[#This Row],[Coût unitaire (Hors taxes)]]</f>
        <v>250</v>
      </c>
      <c r="J78" s="21">
        <v>15</v>
      </c>
      <c r="K78" s="21" t="s">
        <v>85</v>
      </c>
      <c r="L78" s="21" t="s">
        <v>109</v>
      </c>
    </row>
    <row r="79" spans="1:12" s="12" customFormat="1" ht="28.5" x14ac:dyDescent="0.25">
      <c r="A79" s="20">
        <v>5088</v>
      </c>
      <c r="B79" s="20" t="s">
        <v>84</v>
      </c>
      <c r="C79" s="20">
        <v>2</v>
      </c>
      <c r="D79" s="20" t="s">
        <v>227</v>
      </c>
      <c r="E79" s="15" t="s">
        <v>66</v>
      </c>
      <c r="F79" s="16" t="s">
        <v>193</v>
      </c>
      <c r="G79" s="20">
        <v>3</v>
      </c>
      <c r="H79" s="17">
        <v>54.22</v>
      </c>
      <c r="I79" s="17">
        <f>Tableau3[[#This Row],[Quantité]]*Tableau3[[#This Row],[Coût unitaire (Hors taxes)]]</f>
        <v>162.66</v>
      </c>
      <c r="J79" s="21">
        <v>10</v>
      </c>
      <c r="K79" s="21" t="s">
        <v>87</v>
      </c>
      <c r="L79" s="21" t="s">
        <v>107</v>
      </c>
    </row>
    <row r="80" spans="1:12" s="12" customFormat="1" ht="42.75" x14ac:dyDescent="0.25">
      <c r="A80" s="20">
        <v>5088</v>
      </c>
      <c r="B80" s="20" t="s">
        <v>84</v>
      </c>
      <c r="C80" s="20">
        <v>2</v>
      </c>
      <c r="D80" s="20" t="s">
        <v>227</v>
      </c>
      <c r="E80" s="15" t="s">
        <v>277</v>
      </c>
      <c r="F80" s="16" t="s">
        <v>278</v>
      </c>
      <c r="G80" s="20">
        <v>1</v>
      </c>
      <c r="H80" s="17">
        <v>250</v>
      </c>
      <c r="I80" s="17">
        <f>Tableau3[[#This Row],[Quantité]]*Tableau3[[#This Row],[Coût unitaire (Hors taxes)]]</f>
        <v>250</v>
      </c>
      <c r="J80" s="21">
        <v>15</v>
      </c>
      <c r="K80" s="21" t="s">
        <v>87</v>
      </c>
      <c r="L80" s="21" t="s">
        <v>103</v>
      </c>
    </row>
    <row r="81" spans="1:12" s="12" customFormat="1" ht="42.75" x14ac:dyDescent="0.25">
      <c r="A81" s="20">
        <v>5088</v>
      </c>
      <c r="B81" s="20" t="s">
        <v>84</v>
      </c>
      <c r="C81" s="20">
        <v>2</v>
      </c>
      <c r="D81" s="20" t="s">
        <v>227</v>
      </c>
      <c r="E81" s="15" t="s">
        <v>67</v>
      </c>
      <c r="F81" s="16" t="s">
        <v>194</v>
      </c>
      <c r="G81" s="20">
        <v>1</v>
      </c>
      <c r="H81" s="17">
        <v>10000</v>
      </c>
      <c r="I81" s="17">
        <f>Tableau3[[#This Row],[Quantité]]*Tableau3[[#This Row],[Coût unitaire (Hors taxes)]]</f>
        <v>10000</v>
      </c>
      <c r="J81" s="21">
        <v>25</v>
      </c>
      <c r="K81" s="21" t="s">
        <v>87</v>
      </c>
      <c r="L81" s="21" t="s">
        <v>103</v>
      </c>
    </row>
    <row r="82" spans="1:12" s="12" customFormat="1" ht="28.5" x14ac:dyDescent="0.25">
      <c r="A82" s="20">
        <v>5088</v>
      </c>
      <c r="B82" s="20" t="s">
        <v>84</v>
      </c>
      <c r="C82" s="20">
        <v>2</v>
      </c>
      <c r="D82" s="20" t="s">
        <v>227</v>
      </c>
      <c r="E82" s="15" t="s">
        <v>279</v>
      </c>
      <c r="F82" s="16" t="s">
        <v>280</v>
      </c>
      <c r="G82" s="20">
        <v>1</v>
      </c>
      <c r="H82" s="17">
        <v>25</v>
      </c>
      <c r="I82" s="17">
        <f>Tableau3[[#This Row],[Quantité]]*Tableau3[[#This Row],[Coût unitaire (Hors taxes)]]</f>
        <v>25</v>
      </c>
      <c r="J82" s="21">
        <v>10</v>
      </c>
      <c r="K82" s="21" t="s">
        <v>94</v>
      </c>
      <c r="L82" s="21" t="s">
        <v>108</v>
      </c>
    </row>
    <row r="83" spans="1:12" s="12" customFormat="1" ht="42.75" x14ac:dyDescent="0.25">
      <c r="A83" s="20">
        <v>5088</v>
      </c>
      <c r="B83" s="20" t="s">
        <v>84</v>
      </c>
      <c r="C83" s="20">
        <v>2</v>
      </c>
      <c r="D83" s="20" t="s">
        <v>227</v>
      </c>
      <c r="E83" s="15" t="s">
        <v>281</v>
      </c>
      <c r="F83" s="16" t="s">
        <v>282</v>
      </c>
      <c r="G83" s="20">
        <v>12</v>
      </c>
      <c r="H83" s="17">
        <v>65.150000000000006</v>
      </c>
      <c r="I83" s="17">
        <f>Tableau3[[#This Row],[Quantité]]*Tableau3[[#This Row],[Coût unitaire (Hors taxes)]]</f>
        <v>781.80000000000007</v>
      </c>
      <c r="J83" s="21">
        <v>5</v>
      </c>
      <c r="K83" s="21" t="s">
        <v>95</v>
      </c>
      <c r="L83" s="21" t="s">
        <v>101</v>
      </c>
    </row>
    <row r="84" spans="1:12" s="12" customFormat="1" x14ac:dyDescent="0.25">
      <c r="A84" s="20">
        <v>5088</v>
      </c>
      <c r="B84" s="20" t="s">
        <v>84</v>
      </c>
      <c r="C84" s="20">
        <v>2</v>
      </c>
      <c r="D84" s="20" t="s">
        <v>227</v>
      </c>
      <c r="E84" s="15" t="s">
        <v>68</v>
      </c>
      <c r="F84" s="16" t="s">
        <v>69</v>
      </c>
      <c r="G84" s="20">
        <v>1</v>
      </c>
      <c r="H84" s="17">
        <v>225</v>
      </c>
      <c r="I84" s="17">
        <f>Tableau3[[#This Row],[Quantité]]*Tableau3[[#This Row],[Coût unitaire (Hors taxes)]]</f>
        <v>225</v>
      </c>
      <c r="J84" s="21">
        <v>20</v>
      </c>
      <c r="K84" s="21" t="s">
        <v>85</v>
      </c>
      <c r="L84" s="21" t="s">
        <v>109</v>
      </c>
    </row>
    <row r="85" spans="1:12" s="12" customFormat="1" ht="28.5" x14ac:dyDescent="0.25">
      <c r="A85" s="20">
        <v>5088</v>
      </c>
      <c r="B85" s="20" t="s">
        <v>84</v>
      </c>
      <c r="C85" s="20">
        <v>2</v>
      </c>
      <c r="D85" s="20" t="s">
        <v>227</v>
      </c>
      <c r="E85" s="15" t="s">
        <v>283</v>
      </c>
      <c r="F85" s="16" t="s">
        <v>284</v>
      </c>
      <c r="G85" s="20">
        <v>12</v>
      </c>
      <c r="H85" s="17">
        <v>20</v>
      </c>
      <c r="I85" s="17">
        <f>Tableau3[[#This Row],[Quantité]]*Tableau3[[#This Row],[Coût unitaire (Hors taxes)]]</f>
        <v>240</v>
      </c>
      <c r="J85" s="21">
        <v>10</v>
      </c>
      <c r="K85" s="21" t="s">
        <v>96</v>
      </c>
      <c r="L85" s="21" t="s">
        <v>110</v>
      </c>
    </row>
    <row r="86" spans="1:12" s="12" customFormat="1" ht="42.75" x14ac:dyDescent="0.25">
      <c r="A86" s="20">
        <v>5088</v>
      </c>
      <c r="B86" s="20" t="s">
        <v>84</v>
      </c>
      <c r="C86" s="20">
        <v>2</v>
      </c>
      <c r="D86" s="20" t="s">
        <v>227</v>
      </c>
      <c r="E86" s="15" t="s">
        <v>285</v>
      </c>
      <c r="F86" s="16" t="s">
        <v>286</v>
      </c>
      <c r="G86" s="20">
        <v>1</v>
      </c>
      <c r="H86" s="17">
        <v>1500</v>
      </c>
      <c r="I86" s="17">
        <f>Tableau3[[#This Row],[Quantité]]*Tableau3[[#This Row],[Coût unitaire (Hors taxes)]]</f>
        <v>1500</v>
      </c>
      <c r="J86" s="21">
        <v>25</v>
      </c>
      <c r="K86" s="21" t="s">
        <v>87</v>
      </c>
      <c r="L86" s="21" t="s">
        <v>103</v>
      </c>
    </row>
    <row r="87" spans="1:12" s="12" customFormat="1" ht="28.5" x14ac:dyDescent="0.25">
      <c r="A87" s="20">
        <v>5088</v>
      </c>
      <c r="B87" s="20" t="s">
        <v>84</v>
      </c>
      <c r="C87" s="20">
        <v>2</v>
      </c>
      <c r="D87" s="20" t="s">
        <v>227</v>
      </c>
      <c r="E87" s="15" t="s">
        <v>285</v>
      </c>
      <c r="F87" s="16" t="s">
        <v>287</v>
      </c>
      <c r="G87" s="20">
        <v>1</v>
      </c>
      <c r="H87" s="17">
        <v>40</v>
      </c>
      <c r="I87" s="17">
        <f>Tableau3[[#This Row],[Quantité]]*Tableau3[[#This Row],[Coût unitaire (Hors taxes)]]</f>
        <v>40</v>
      </c>
      <c r="J87" s="21">
        <v>15</v>
      </c>
      <c r="K87" s="21" t="s">
        <v>87</v>
      </c>
      <c r="L87" s="21" t="s">
        <v>103</v>
      </c>
    </row>
    <row r="88" spans="1:12" s="12" customFormat="1" ht="28.5" x14ac:dyDescent="0.25">
      <c r="A88" s="20">
        <v>5088</v>
      </c>
      <c r="B88" s="20" t="s">
        <v>84</v>
      </c>
      <c r="C88" s="20">
        <v>2</v>
      </c>
      <c r="D88" s="20" t="s">
        <v>227</v>
      </c>
      <c r="E88" s="15" t="s">
        <v>70</v>
      </c>
      <c r="F88" s="16" t="s">
        <v>195</v>
      </c>
      <c r="G88" s="20">
        <v>4</v>
      </c>
      <c r="H88" s="17">
        <v>20</v>
      </c>
      <c r="I88" s="17">
        <f>Tableau3[[#This Row],[Quantité]]*Tableau3[[#This Row],[Coût unitaire (Hors taxes)]]</f>
        <v>80</v>
      </c>
      <c r="J88" s="21">
        <v>20</v>
      </c>
      <c r="K88" s="21" t="s">
        <v>87</v>
      </c>
      <c r="L88" s="21" t="s">
        <v>107</v>
      </c>
    </row>
    <row r="89" spans="1:12" s="12" customFormat="1" ht="42.75" x14ac:dyDescent="0.25">
      <c r="A89" s="20">
        <v>5088</v>
      </c>
      <c r="B89" s="20" t="s">
        <v>84</v>
      </c>
      <c r="C89" s="20">
        <v>2</v>
      </c>
      <c r="D89" s="20" t="s">
        <v>227</v>
      </c>
      <c r="E89" s="15" t="s">
        <v>288</v>
      </c>
      <c r="F89" s="16" t="s">
        <v>289</v>
      </c>
      <c r="G89" s="20">
        <v>1</v>
      </c>
      <c r="H89" s="17">
        <v>450</v>
      </c>
      <c r="I89" s="17">
        <f>Tableau3[[#This Row],[Quantité]]*Tableau3[[#This Row],[Coût unitaire (Hors taxes)]]</f>
        <v>450</v>
      </c>
      <c r="J89" s="21">
        <v>25</v>
      </c>
      <c r="K89" s="21" t="s">
        <v>87</v>
      </c>
      <c r="L89" s="21" t="s">
        <v>103</v>
      </c>
    </row>
    <row r="90" spans="1:12" s="12" customFormat="1" x14ac:dyDescent="0.25">
      <c r="A90" s="20">
        <v>5088</v>
      </c>
      <c r="B90" s="20" t="s">
        <v>84</v>
      </c>
      <c r="C90" s="20">
        <v>2</v>
      </c>
      <c r="D90" s="20" t="s">
        <v>227</v>
      </c>
      <c r="E90" s="15" t="s">
        <v>33</v>
      </c>
      <c r="F90" s="16" t="s">
        <v>290</v>
      </c>
      <c r="G90" s="20">
        <v>1</v>
      </c>
      <c r="H90" s="17">
        <v>200</v>
      </c>
      <c r="I90" s="17">
        <f>Tableau3[[#This Row],[Quantité]]*Tableau3[[#This Row],[Coût unitaire (Hors taxes)]]</f>
        <v>200</v>
      </c>
      <c r="J90" s="21">
        <v>25</v>
      </c>
      <c r="K90" s="21" t="s">
        <v>87</v>
      </c>
      <c r="L90" s="21" t="s">
        <v>103</v>
      </c>
    </row>
    <row r="91" spans="1:12" s="12" customFormat="1" x14ac:dyDescent="0.25">
      <c r="A91" s="20">
        <v>5088</v>
      </c>
      <c r="B91" s="20" t="s">
        <v>84</v>
      </c>
      <c r="C91" s="20">
        <v>2</v>
      </c>
      <c r="D91" s="20" t="s">
        <v>227</v>
      </c>
      <c r="E91" s="15" t="s">
        <v>291</v>
      </c>
      <c r="F91" s="16" t="s">
        <v>292</v>
      </c>
      <c r="G91" s="20">
        <v>1</v>
      </c>
      <c r="H91" s="17">
        <v>50</v>
      </c>
      <c r="I91" s="17">
        <f>Tableau3[[#This Row],[Quantité]]*Tableau3[[#This Row],[Coût unitaire (Hors taxes)]]</f>
        <v>50</v>
      </c>
      <c r="J91" s="21">
        <v>25</v>
      </c>
      <c r="K91" s="21" t="s">
        <v>87</v>
      </c>
      <c r="L91" s="21" t="s">
        <v>106</v>
      </c>
    </row>
    <row r="92" spans="1:12" s="12" customFormat="1" x14ac:dyDescent="0.25">
      <c r="A92" s="20">
        <v>5088</v>
      </c>
      <c r="B92" s="20" t="s">
        <v>84</v>
      </c>
      <c r="C92" s="20">
        <v>2</v>
      </c>
      <c r="D92" s="20" t="s">
        <v>227</v>
      </c>
      <c r="E92" s="15" t="s">
        <v>71</v>
      </c>
      <c r="F92" s="16" t="s">
        <v>72</v>
      </c>
      <c r="G92" s="20">
        <v>1</v>
      </c>
      <c r="H92" s="17">
        <v>76.41</v>
      </c>
      <c r="I92" s="17">
        <f>Tableau3[[#This Row],[Quantité]]*Tableau3[[#This Row],[Coût unitaire (Hors taxes)]]</f>
        <v>76.41</v>
      </c>
      <c r="J92" s="21">
        <v>15</v>
      </c>
      <c r="K92" s="21" t="s">
        <v>87</v>
      </c>
      <c r="L92" s="21" t="s">
        <v>107</v>
      </c>
    </row>
    <row r="93" spans="1:12" s="12" customFormat="1" x14ac:dyDescent="0.25">
      <c r="A93" s="20">
        <v>5088</v>
      </c>
      <c r="B93" s="20" t="s">
        <v>84</v>
      </c>
      <c r="C93" s="20">
        <v>2</v>
      </c>
      <c r="D93" s="20" t="s">
        <v>227</v>
      </c>
      <c r="E93" s="15" t="s">
        <v>293</v>
      </c>
      <c r="F93" s="16" t="s">
        <v>294</v>
      </c>
      <c r="G93" s="20">
        <v>1</v>
      </c>
      <c r="H93" s="17">
        <v>225</v>
      </c>
      <c r="I93" s="17">
        <f>Tableau3[[#This Row],[Quantité]]*Tableau3[[#This Row],[Coût unitaire (Hors taxes)]]</f>
        <v>225</v>
      </c>
      <c r="J93" s="21">
        <v>20</v>
      </c>
      <c r="K93" s="21" t="s">
        <v>87</v>
      </c>
      <c r="L93" s="21" t="s">
        <v>103</v>
      </c>
    </row>
    <row r="94" spans="1:12" s="12" customFormat="1" ht="28.5" x14ac:dyDescent="0.25">
      <c r="A94" s="20">
        <v>5088</v>
      </c>
      <c r="B94" s="20" t="s">
        <v>84</v>
      </c>
      <c r="C94" s="20">
        <v>2</v>
      </c>
      <c r="D94" s="20" t="s">
        <v>227</v>
      </c>
      <c r="E94" s="15" t="s">
        <v>295</v>
      </c>
      <c r="F94" s="16" t="s">
        <v>296</v>
      </c>
      <c r="G94" s="20">
        <v>1</v>
      </c>
      <c r="H94" s="17">
        <v>8000</v>
      </c>
      <c r="I94" s="17">
        <f>Tableau3[[#This Row],[Quantité]]*Tableau3[[#This Row],[Coût unitaire (Hors taxes)]]</f>
        <v>8000</v>
      </c>
      <c r="J94" s="21">
        <v>25</v>
      </c>
      <c r="K94" s="21" t="s">
        <v>87</v>
      </c>
      <c r="L94" s="21" t="s">
        <v>103</v>
      </c>
    </row>
    <row r="95" spans="1:12" s="12" customFormat="1" x14ac:dyDescent="0.25">
      <c r="A95" s="20">
        <v>5088</v>
      </c>
      <c r="B95" s="20" t="s">
        <v>84</v>
      </c>
      <c r="C95" s="20">
        <v>2</v>
      </c>
      <c r="D95" s="20" t="s">
        <v>227</v>
      </c>
      <c r="E95" s="15" t="s">
        <v>73</v>
      </c>
      <c r="F95" s="16" t="s">
        <v>74</v>
      </c>
      <c r="G95" s="20">
        <v>2</v>
      </c>
      <c r="H95" s="17">
        <v>40</v>
      </c>
      <c r="I95" s="17">
        <f>Tableau3[[#This Row],[Quantité]]*Tableau3[[#This Row],[Coût unitaire (Hors taxes)]]</f>
        <v>80</v>
      </c>
      <c r="J95" s="21">
        <v>15</v>
      </c>
      <c r="K95" s="21" t="s">
        <v>88</v>
      </c>
      <c r="L95" s="21" t="s">
        <v>108</v>
      </c>
    </row>
    <row r="96" spans="1:12" s="12" customFormat="1" x14ac:dyDescent="0.25">
      <c r="A96" s="20">
        <v>5088</v>
      </c>
      <c r="B96" s="20" t="s">
        <v>84</v>
      </c>
      <c r="C96" s="20">
        <v>2</v>
      </c>
      <c r="D96" s="20" t="s">
        <v>227</v>
      </c>
      <c r="E96" s="15" t="s">
        <v>75</v>
      </c>
      <c r="F96" s="16" t="s">
        <v>76</v>
      </c>
      <c r="G96" s="20">
        <v>1</v>
      </c>
      <c r="H96" s="17">
        <v>28.22</v>
      </c>
      <c r="I96" s="17">
        <f>Tableau3[[#This Row],[Quantité]]*Tableau3[[#This Row],[Coût unitaire (Hors taxes)]]</f>
        <v>28.22</v>
      </c>
      <c r="J96" s="21">
        <v>10</v>
      </c>
      <c r="K96" s="21" t="s">
        <v>87</v>
      </c>
      <c r="L96" s="21" t="s">
        <v>106</v>
      </c>
    </row>
    <row r="97" spans="1:12" s="12" customFormat="1" ht="28.5" x14ac:dyDescent="0.25">
      <c r="A97" s="20">
        <v>5088</v>
      </c>
      <c r="B97" s="20" t="s">
        <v>84</v>
      </c>
      <c r="C97" s="20">
        <v>2</v>
      </c>
      <c r="D97" s="20" t="s">
        <v>227</v>
      </c>
      <c r="E97" s="15" t="s">
        <v>297</v>
      </c>
      <c r="F97" s="16" t="s">
        <v>298</v>
      </c>
      <c r="G97" s="20">
        <v>1</v>
      </c>
      <c r="H97" s="17">
        <v>14.9</v>
      </c>
      <c r="I97" s="17">
        <f>Tableau3[[#This Row],[Quantité]]*Tableau3[[#This Row],[Coût unitaire (Hors taxes)]]</f>
        <v>14.9</v>
      </c>
      <c r="J97" s="21">
        <v>10</v>
      </c>
      <c r="K97" s="21" t="s">
        <v>87</v>
      </c>
      <c r="L97" s="21" t="s">
        <v>106</v>
      </c>
    </row>
    <row r="98" spans="1:12" s="12" customFormat="1" x14ac:dyDescent="0.25">
      <c r="A98" s="20">
        <v>5088</v>
      </c>
      <c r="B98" s="20" t="s">
        <v>84</v>
      </c>
      <c r="C98" s="20">
        <v>2</v>
      </c>
      <c r="D98" s="20" t="s">
        <v>227</v>
      </c>
      <c r="E98" s="15" t="s">
        <v>297</v>
      </c>
      <c r="F98" s="16" t="s">
        <v>299</v>
      </c>
      <c r="G98" s="20">
        <v>1</v>
      </c>
      <c r="H98" s="17">
        <v>17.600000000000001</v>
      </c>
      <c r="I98" s="17">
        <f>Tableau3[[#This Row],[Quantité]]*Tableau3[[#This Row],[Coût unitaire (Hors taxes)]]</f>
        <v>17.600000000000001</v>
      </c>
      <c r="J98" s="21">
        <v>10</v>
      </c>
      <c r="K98" s="21" t="s">
        <v>87</v>
      </c>
      <c r="L98" s="21" t="s">
        <v>106</v>
      </c>
    </row>
    <row r="99" spans="1:12" s="12" customFormat="1" x14ac:dyDescent="0.25">
      <c r="A99" s="20">
        <v>5088</v>
      </c>
      <c r="B99" s="20" t="s">
        <v>84</v>
      </c>
      <c r="C99" s="20">
        <v>2</v>
      </c>
      <c r="D99" s="20" t="s">
        <v>227</v>
      </c>
      <c r="E99" s="15" t="s">
        <v>300</v>
      </c>
      <c r="F99" s="16" t="s">
        <v>301</v>
      </c>
      <c r="G99" s="20">
        <v>1</v>
      </c>
      <c r="H99" s="17">
        <v>75</v>
      </c>
      <c r="I99" s="17">
        <f>Tableau3[[#This Row],[Quantité]]*Tableau3[[#This Row],[Coût unitaire (Hors taxes)]]</f>
        <v>75</v>
      </c>
      <c r="J99" s="21">
        <v>5</v>
      </c>
      <c r="K99" s="21" t="s">
        <v>85</v>
      </c>
      <c r="L99" s="21" t="s">
        <v>105</v>
      </c>
    </row>
    <row r="100" spans="1:12" s="12" customFormat="1" ht="28.5" x14ac:dyDescent="0.25">
      <c r="A100" s="20">
        <v>5088</v>
      </c>
      <c r="B100" s="20" t="s">
        <v>84</v>
      </c>
      <c r="C100" s="20">
        <v>2</v>
      </c>
      <c r="D100" s="20" t="s">
        <v>227</v>
      </c>
      <c r="E100" s="15" t="s">
        <v>78</v>
      </c>
      <c r="F100" s="16" t="s">
        <v>80</v>
      </c>
      <c r="G100" s="20">
        <v>1</v>
      </c>
      <c r="H100" s="17">
        <v>0</v>
      </c>
      <c r="I100" s="17">
        <f>Tableau3[[#This Row],[Quantité]]*Tableau3[[#This Row],[Coût unitaire (Hors taxes)]]</f>
        <v>0</v>
      </c>
      <c r="J100" s="21">
        <v>0</v>
      </c>
      <c r="K100" s="21" t="s">
        <v>98</v>
      </c>
      <c r="L100" s="21" t="s">
        <v>109</v>
      </c>
    </row>
    <row r="101" spans="1:12" s="12" customFormat="1" x14ac:dyDescent="0.25">
      <c r="A101" s="20">
        <v>5088</v>
      </c>
      <c r="B101" s="20" t="s">
        <v>84</v>
      </c>
      <c r="C101" s="20">
        <v>2</v>
      </c>
      <c r="D101" s="20" t="s">
        <v>227</v>
      </c>
      <c r="E101" s="15" t="s">
        <v>78</v>
      </c>
      <c r="F101" s="16" t="s">
        <v>79</v>
      </c>
      <c r="G101" s="20">
        <v>1</v>
      </c>
      <c r="H101" s="17">
        <v>100</v>
      </c>
      <c r="I101" s="17">
        <f>Tableau3[[#This Row],[Quantité]]*Tableau3[[#This Row],[Coût unitaire (Hors taxes)]]</f>
        <v>100</v>
      </c>
      <c r="J101" s="21">
        <v>5</v>
      </c>
      <c r="K101" s="21" t="s">
        <v>97</v>
      </c>
      <c r="L101" s="21" t="s">
        <v>109</v>
      </c>
    </row>
    <row r="102" spans="1:12" s="12" customFormat="1" ht="28.5" x14ac:dyDescent="0.25">
      <c r="A102" s="20">
        <v>5088</v>
      </c>
      <c r="B102" s="20" t="s">
        <v>84</v>
      </c>
      <c r="C102" s="20">
        <v>2</v>
      </c>
      <c r="D102" s="20" t="s">
        <v>227</v>
      </c>
      <c r="E102" s="15" t="s">
        <v>81</v>
      </c>
      <c r="F102" s="16" t="s">
        <v>196</v>
      </c>
      <c r="G102" s="20">
        <v>1</v>
      </c>
      <c r="H102" s="17">
        <v>0</v>
      </c>
      <c r="I102" s="17">
        <f>Tableau3[[#This Row],[Quantité]]*Tableau3[[#This Row],[Coût unitaire (Hors taxes)]]</f>
        <v>0</v>
      </c>
      <c r="J102" s="21">
        <v>0</v>
      </c>
      <c r="K102" s="21" t="s">
        <v>100</v>
      </c>
      <c r="L102" s="21" t="s">
        <v>109</v>
      </c>
    </row>
    <row r="103" spans="1:12" s="12" customFormat="1" x14ac:dyDescent="0.25">
      <c r="A103" s="20">
        <v>5088</v>
      </c>
      <c r="B103" s="20" t="s">
        <v>84</v>
      </c>
      <c r="C103" s="20">
        <v>2</v>
      </c>
      <c r="D103" s="20" t="s">
        <v>227</v>
      </c>
      <c r="E103" s="15" t="s">
        <v>81</v>
      </c>
      <c r="F103" s="16" t="s">
        <v>82</v>
      </c>
      <c r="G103" s="20">
        <v>1</v>
      </c>
      <c r="H103" s="17">
        <v>100</v>
      </c>
      <c r="I103" s="17">
        <f>Tableau3[[#This Row],[Quantité]]*Tableau3[[#This Row],[Coût unitaire (Hors taxes)]]</f>
        <v>100</v>
      </c>
      <c r="J103" s="21">
        <v>5</v>
      </c>
      <c r="K103" s="21" t="s">
        <v>97</v>
      </c>
      <c r="L103" s="21" t="s">
        <v>109</v>
      </c>
    </row>
    <row r="104" spans="1:12" s="12" customFormat="1" x14ac:dyDescent="0.25">
      <c r="A104" s="20">
        <v>5088</v>
      </c>
      <c r="B104" s="20" t="s">
        <v>84</v>
      </c>
      <c r="C104" s="20">
        <v>2</v>
      </c>
      <c r="D104" s="20" t="s">
        <v>227</v>
      </c>
      <c r="E104" s="15" t="s">
        <v>81</v>
      </c>
      <c r="F104" s="16" t="s">
        <v>83</v>
      </c>
      <c r="G104" s="20">
        <v>1</v>
      </c>
      <c r="H104" s="17">
        <v>100</v>
      </c>
      <c r="I104" s="17">
        <f>Tableau3[[#This Row],[Quantité]]*Tableau3[[#This Row],[Coût unitaire (Hors taxes)]]</f>
        <v>100</v>
      </c>
      <c r="J104" s="21">
        <v>5</v>
      </c>
      <c r="K104" s="21" t="s">
        <v>99</v>
      </c>
      <c r="L104" s="21" t="s">
        <v>109</v>
      </c>
    </row>
    <row r="105" spans="1:12" s="12" customFormat="1" ht="28.5" x14ac:dyDescent="0.25">
      <c r="A105" s="20">
        <v>5088</v>
      </c>
      <c r="B105" s="20" t="s">
        <v>84</v>
      </c>
      <c r="C105" s="20">
        <v>2</v>
      </c>
      <c r="D105" s="20" t="s">
        <v>227</v>
      </c>
      <c r="E105" s="15" t="s">
        <v>302</v>
      </c>
      <c r="F105" s="16" t="s">
        <v>303</v>
      </c>
      <c r="G105" s="20">
        <v>1</v>
      </c>
      <c r="H105" s="17">
        <v>25</v>
      </c>
      <c r="I105" s="17">
        <f>Tableau3[[#This Row],[Quantité]]*Tableau3[[#This Row],[Coût unitaire (Hors taxes)]]</f>
        <v>25</v>
      </c>
      <c r="J105" s="21">
        <v>25</v>
      </c>
      <c r="K105" s="21" t="s">
        <v>87</v>
      </c>
      <c r="L105" s="21" t="s">
        <v>106</v>
      </c>
    </row>
    <row r="106" spans="1:12" x14ac:dyDescent="0.25">
      <c r="I106" s="19"/>
    </row>
  </sheetData>
  <mergeCells count="2">
    <mergeCell ref="A4:L4"/>
    <mergeCell ref="C3:J3"/>
  </mergeCells>
  <dataValidations count="1">
    <dataValidation type="list" allowBlank="1" showInputMessage="1" showErrorMessage="1" sqref="L8:L105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94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 x14ac:dyDescent="0.25"/>
  <cols>
    <col min="1" max="1" width="14.42578125" style="14" customWidth="1"/>
    <col min="2" max="2" width="21.28515625" style="14" customWidth="1"/>
    <col min="3" max="3" width="18.7109375" style="14" customWidth="1"/>
    <col min="4" max="4" width="31.7109375" style="14" customWidth="1"/>
    <col min="5" max="5" width="27.7109375" style="13" customWidth="1"/>
    <col min="6" max="6" width="40.7109375" style="12" customWidth="1"/>
    <col min="7" max="7" width="13" style="14" customWidth="1"/>
    <col min="8" max="8" width="30.7109375" style="13" customWidth="1"/>
    <col min="9" max="9" width="14.7109375" style="24" customWidth="1"/>
    <col min="10" max="10" width="19.7109375" style="14" customWidth="1"/>
    <col min="11" max="11" width="27.7109375" style="14" customWidth="1"/>
    <col min="12" max="12" width="12.28515625" style="14" customWidth="1"/>
    <col min="13" max="16384" width="21.85546875" style="13"/>
  </cols>
  <sheetData>
    <row r="3" spans="1:12" ht="21" x14ac:dyDescent="0.25">
      <c r="D3" s="26" t="str">
        <f>MAO!C3</f>
        <v>SCIAGE - DEP 5088</v>
      </c>
      <c r="E3" s="26"/>
      <c r="F3" s="26"/>
      <c r="G3" s="26"/>
      <c r="H3" s="26"/>
      <c r="I3" s="26"/>
    </row>
    <row r="4" spans="1:12" ht="17.25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7" spans="1:12" s="22" customFormat="1" ht="45" x14ac:dyDescent="0.2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23" t="s">
        <v>8</v>
      </c>
      <c r="J7" s="2" t="s">
        <v>12</v>
      </c>
      <c r="K7" s="2" t="s">
        <v>6</v>
      </c>
      <c r="L7" s="6" t="s">
        <v>7</v>
      </c>
    </row>
    <row r="8" spans="1:12" s="12" customFormat="1" ht="28.5" x14ac:dyDescent="0.25">
      <c r="A8" s="20">
        <v>5088</v>
      </c>
      <c r="B8" s="20" t="s">
        <v>84</v>
      </c>
      <c r="C8" s="20">
        <v>3</v>
      </c>
      <c r="D8" s="20" t="s">
        <v>111</v>
      </c>
      <c r="E8" s="15" t="s">
        <v>112</v>
      </c>
      <c r="F8" s="16" t="s">
        <v>197</v>
      </c>
      <c r="G8" s="20">
        <v>16</v>
      </c>
      <c r="H8" s="17">
        <v>14.76</v>
      </c>
      <c r="I8" s="17">
        <f>Tableau2[[#This Row],[Coût unitaire (hors taxes)]]*Tableau2[[#This Row],[Quantité]]</f>
        <v>236.16</v>
      </c>
      <c r="J8" s="20">
        <v>50</v>
      </c>
      <c r="K8" s="20" t="s">
        <v>87</v>
      </c>
      <c r="L8" s="20" t="s">
        <v>106</v>
      </c>
    </row>
    <row r="9" spans="1:12" s="12" customFormat="1" ht="28.5" x14ac:dyDescent="0.25">
      <c r="A9" s="20">
        <v>5088</v>
      </c>
      <c r="B9" s="20" t="s">
        <v>84</v>
      </c>
      <c r="C9" s="20">
        <v>3</v>
      </c>
      <c r="D9" s="20" t="s">
        <v>111</v>
      </c>
      <c r="E9" s="15" t="s">
        <v>113</v>
      </c>
      <c r="F9" s="16" t="s">
        <v>114</v>
      </c>
      <c r="G9" s="20">
        <v>10</v>
      </c>
      <c r="H9" s="17">
        <v>265</v>
      </c>
      <c r="I9" s="17">
        <f>Tableau2[[#This Row],[Coût unitaire (hors taxes)]]*Tableau2[[#This Row],[Quantité]]</f>
        <v>2650</v>
      </c>
      <c r="J9" s="20">
        <v>0</v>
      </c>
      <c r="K9" s="20" t="s">
        <v>98</v>
      </c>
      <c r="L9" s="20" t="s">
        <v>108</v>
      </c>
    </row>
    <row r="10" spans="1:12" s="12" customFormat="1" ht="28.5" x14ac:dyDescent="0.25">
      <c r="A10" s="20">
        <v>5088</v>
      </c>
      <c r="B10" s="20" t="s">
        <v>84</v>
      </c>
      <c r="C10" s="20">
        <v>3</v>
      </c>
      <c r="D10" s="20" t="s">
        <v>111</v>
      </c>
      <c r="E10" s="15" t="s">
        <v>113</v>
      </c>
      <c r="F10" s="16" t="s">
        <v>115</v>
      </c>
      <c r="G10" s="20">
        <v>80</v>
      </c>
      <c r="H10" s="17">
        <v>290</v>
      </c>
      <c r="I10" s="17">
        <f>Tableau2[[#This Row],[Coût unitaire (hors taxes)]]*Tableau2[[#This Row],[Quantité]]</f>
        <v>23200</v>
      </c>
      <c r="J10" s="20">
        <v>0</v>
      </c>
      <c r="K10" s="20" t="s">
        <v>98</v>
      </c>
      <c r="L10" s="20" t="s">
        <v>108</v>
      </c>
    </row>
    <row r="11" spans="1:12" s="12" customFormat="1" ht="57" x14ac:dyDescent="0.25">
      <c r="A11" s="20">
        <v>5088</v>
      </c>
      <c r="B11" s="20" t="s">
        <v>84</v>
      </c>
      <c r="C11" s="20">
        <v>3</v>
      </c>
      <c r="D11" s="20" t="s">
        <v>111</v>
      </c>
      <c r="E11" s="15" t="s">
        <v>113</v>
      </c>
      <c r="F11" s="16" t="s">
        <v>198</v>
      </c>
      <c r="G11" s="20">
        <v>50</v>
      </c>
      <c r="H11" s="17">
        <v>265</v>
      </c>
      <c r="I11" s="17">
        <f>Tableau2[[#This Row],[Coût unitaire (hors taxes)]]*Tableau2[[#This Row],[Quantité]]</f>
        <v>13250</v>
      </c>
      <c r="J11" s="20">
        <v>0</v>
      </c>
      <c r="K11" s="20" t="s">
        <v>167</v>
      </c>
      <c r="L11" s="20" t="s">
        <v>108</v>
      </c>
    </row>
    <row r="12" spans="1:12" s="12" customFormat="1" ht="29.25" customHeight="1" x14ac:dyDescent="0.25">
      <c r="A12" s="20">
        <v>5088</v>
      </c>
      <c r="B12" s="20" t="s">
        <v>84</v>
      </c>
      <c r="C12" s="20">
        <v>3</v>
      </c>
      <c r="D12" s="20" t="s">
        <v>111</v>
      </c>
      <c r="E12" s="15" t="s">
        <v>113</v>
      </c>
      <c r="F12" s="16" t="s">
        <v>116</v>
      </c>
      <c r="G12" s="20">
        <v>50</v>
      </c>
      <c r="H12" s="17">
        <v>190</v>
      </c>
      <c r="I12" s="17">
        <f>Tableau2[[#This Row],[Coût unitaire (hors taxes)]]*Tableau2[[#This Row],[Quantité]]</f>
        <v>9500</v>
      </c>
      <c r="J12" s="20">
        <v>0</v>
      </c>
      <c r="K12" s="20" t="s">
        <v>168</v>
      </c>
      <c r="L12" s="20" t="s">
        <v>108</v>
      </c>
    </row>
    <row r="13" spans="1:12" s="12" customFormat="1" ht="29.25" customHeight="1" x14ac:dyDescent="0.25">
      <c r="A13" s="20">
        <v>5088</v>
      </c>
      <c r="B13" s="20" t="s">
        <v>84</v>
      </c>
      <c r="C13" s="20">
        <v>3</v>
      </c>
      <c r="D13" s="20" t="s">
        <v>111</v>
      </c>
      <c r="E13" s="15" t="s">
        <v>113</v>
      </c>
      <c r="F13" s="16" t="s">
        <v>117</v>
      </c>
      <c r="G13" s="20">
        <v>50</v>
      </c>
      <c r="H13" s="17">
        <v>260</v>
      </c>
      <c r="I13" s="17">
        <f>Tableau2[[#This Row],[Coût unitaire (hors taxes)]]*Tableau2[[#This Row],[Quantité]]</f>
        <v>13000</v>
      </c>
      <c r="J13" s="20">
        <v>0</v>
      </c>
      <c r="K13" s="20" t="s">
        <v>168</v>
      </c>
      <c r="L13" s="20" t="s">
        <v>108</v>
      </c>
    </row>
    <row r="14" spans="1:12" s="12" customFormat="1" x14ac:dyDescent="0.25">
      <c r="A14" s="20">
        <v>5088</v>
      </c>
      <c r="B14" s="20" t="s">
        <v>84</v>
      </c>
      <c r="C14" s="20">
        <v>3</v>
      </c>
      <c r="D14" s="20" t="s">
        <v>111</v>
      </c>
      <c r="E14" s="15" t="s">
        <v>113</v>
      </c>
      <c r="F14" s="16" t="s">
        <v>118</v>
      </c>
      <c r="G14" s="20">
        <v>30</v>
      </c>
      <c r="H14" s="17">
        <v>240</v>
      </c>
      <c r="I14" s="17">
        <f>Tableau2[[#This Row],[Coût unitaire (hors taxes)]]*Tableau2[[#This Row],[Quantité]]</f>
        <v>7200</v>
      </c>
      <c r="J14" s="20">
        <v>0</v>
      </c>
      <c r="K14" s="20" t="s">
        <v>98</v>
      </c>
      <c r="L14" s="20" t="s">
        <v>108</v>
      </c>
    </row>
    <row r="15" spans="1:12" s="12" customFormat="1" ht="78.75" customHeight="1" x14ac:dyDescent="0.25">
      <c r="A15" s="20">
        <v>5088</v>
      </c>
      <c r="B15" s="20" t="s">
        <v>84</v>
      </c>
      <c r="C15" s="20">
        <v>3</v>
      </c>
      <c r="D15" s="20" t="s">
        <v>111</v>
      </c>
      <c r="E15" s="15" t="s">
        <v>119</v>
      </c>
      <c r="F15" s="16" t="s">
        <v>209</v>
      </c>
      <c r="G15" s="20">
        <v>0.5</v>
      </c>
      <c r="H15" s="17">
        <v>0</v>
      </c>
      <c r="I15" s="17">
        <f>Tableau2[[#This Row],[Coût unitaire (hors taxes)]]*Tableau2[[#This Row],[Quantité]]</f>
        <v>0</v>
      </c>
      <c r="J15" s="20">
        <v>100</v>
      </c>
      <c r="K15" s="20" t="s">
        <v>171</v>
      </c>
      <c r="L15" s="20" t="s">
        <v>108</v>
      </c>
    </row>
    <row r="16" spans="1:12" s="12" customFormat="1" ht="92.25" customHeight="1" x14ac:dyDescent="0.25">
      <c r="A16" s="20">
        <v>5088</v>
      </c>
      <c r="B16" s="20" t="s">
        <v>84</v>
      </c>
      <c r="C16" s="20">
        <v>3</v>
      </c>
      <c r="D16" s="20" t="s">
        <v>111</v>
      </c>
      <c r="E16" s="15" t="s">
        <v>119</v>
      </c>
      <c r="F16" s="16" t="s">
        <v>200</v>
      </c>
      <c r="G16" s="20">
        <v>1</v>
      </c>
      <c r="H16" s="17">
        <v>0</v>
      </c>
      <c r="I16" s="17">
        <f>Tableau2[[#This Row],[Coût unitaire (hors taxes)]]*Tableau2[[#This Row],[Quantité]]</f>
        <v>0</v>
      </c>
      <c r="J16" s="20">
        <v>100</v>
      </c>
      <c r="K16" s="20" t="s">
        <v>169</v>
      </c>
      <c r="L16" s="20" t="s">
        <v>108</v>
      </c>
    </row>
    <row r="17" spans="1:12" s="12" customFormat="1" ht="90" customHeight="1" x14ac:dyDescent="0.25">
      <c r="A17" s="20">
        <v>5088</v>
      </c>
      <c r="B17" s="20" t="s">
        <v>84</v>
      </c>
      <c r="C17" s="20">
        <v>3</v>
      </c>
      <c r="D17" s="20" t="s">
        <v>111</v>
      </c>
      <c r="E17" s="15" t="s">
        <v>119</v>
      </c>
      <c r="F17" s="16" t="s">
        <v>200</v>
      </c>
      <c r="G17" s="20">
        <v>0.3</v>
      </c>
      <c r="H17" s="17">
        <v>0</v>
      </c>
      <c r="I17" s="17">
        <f>Tableau2[[#This Row],[Coût unitaire (hors taxes)]]*Tableau2[[#This Row],[Quantité]]</f>
        <v>0</v>
      </c>
      <c r="J17" s="20">
        <v>100</v>
      </c>
      <c r="K17" s="20" t="s">
        <v>169</v>
      </c>
      <c r="L17" s="20" t="s">
        <v>108</v>
      </c>
    </row>
    <row r="18" spans="1:12" s="12" customFormat="1" ht="82.5" customHeight="1" x14ac:dyDescent="0.25">
      <c r="A18" s="20">
        <v>5088</v>
      </c>
      <c r="B18" s="20" t="s">
        <v>84</v>
      </c>
      <c r="C18" s="20">
        <v>3</v>
      </c>
      <c r="D18" s="20" t="s">
        <v>111</v>
      </c>
      <c r="E18" s="15" t="s">
        <v>119</v>
      </c>
      <c r="F18" s="16" t="s">
        <v>202</v>
      </c>
      <c r="G18" s="20">
        <v>1.5</v>
      </c>
      <c r="H18" s="17">
        <v>0</v>
      </c>
      <c r="I18" s="17">
        <f>Tableau2[[#This Row],[Coût unitaire (hors taxes)]]*Tableau2[[#This Row],[Quantité]]</f>
        <v>0</v>
      </c>
      <c r="J18" s="20">
        <v>100</v>
      </c>
      <c r="K18" s="20" t="s">
        <v>169</v>
      </c>
      <c r="L18" s="20" t="s">
        <v>108</v>
      </c>
    </row>
    <row r="19" spans="1:12" s="12" customFormat="1" ht="71.25" x14ac:dyDescent="0.25">
      <c r="A19" s="20">
        <v>5088</v>
      </c>
      <c r="B19" s="20" t="s">
        <v>84</v>
      </c>
      <c r="C19" s="20">
        <v>3</v>
      </c>
      <c r="D19" s="20" t="s">
        <v>111</v>
      </c>
      <c r="E19" s="15" t="s">
        <v>119</v>
      </c>
      <c r="F19" s="16" t="s">
        <v>199</v>
      </c>
      <c r="G19" s="20">
        <v>0.3</v>
      </c>
      <c r="H19" s="17">
        <v>0</v>
      </c>
      <c r="I19" s="17">
        <f>Tableau2[[#This Row],[Coût unitaire (hors taxes)]]*Tableau2[[#This Row],[Quantité]]</f>
        <v>0</v>
      </c>
      <c r="J19" s="20">
        <v>100</v>
      </c>
      <c r="K19" s="20" t="s">
        <v>169</v>
      </c>
      <c r="L19" s="20" t="s">
        <v>108</v>
      </c>
    </row>
    <row r="20" spans="1:12" s="12" customFormat="1" ht="71.25" x14ac:dyDescent="0.25">
      <c r="A20" s="20">
        <v>5088</v>
      </c>
      <c r="B20" s="20" t="s">
        <v>84</v>
      </c>
      <c r="C20" s="20">
        <v>3</v>
      </c>
      <c r="D20" s="20" t="s">
        <v>111</v>
      </c>
      <c r="E20" s="15" t="s">
        <v>119</v>
      </c>
      <c r="F20" s="16" t="s">
        <v>199</v>
      </c>
      <c r="G20" s="20">
        <v>0.3</v>
      </c>
      <c r="H20" s="17">
        <v>0</v>
      </c>
      <c r="I20" s="17">
        <f>Tableau2[[#This Row],[Coût unitaire (hors taxes)]]*Tableau2[[#This Row],[Quantité]]</f>
        <v>0</v>
      </c>
      <c r="J20" s="20">
        <v>100</v>
      </c>
      <c r="K20" s="20" t="s">
        <v>169</v>
      </c>
      <c r="L20" s="20" t="s">
        <v>108</v>
      </c>
    </row>
    <row r="21" spans="1:12" s="12" customFormat="1" ht="71.25" x14ac:dyDescent="0.25">
      <c r="A21" s="20">
        <v>5088</v>
      </c>
      <c r="B21" s="20" t="s">
        <v>84</v>
      </c>
      <c r="C21" s="20">
        <v>3</v>
      </c>
      <c r="D21" s="20" t="s">
        <v>111</v>
      </c>
      <c r="E21" s="15" t="s">
        <v>119</v>
      </c>
      <c r="F21" s="16" t="s">
        <v>199</v>
      </c>
      <c r="G21" s="20">
        <v>0.3</v>
      </c>
      <c r="H21" s="17">
        <v>0</v>
      </c>
      <c r="I21" s="17">
        <f>Tableau2[[#This Row],[Coût unitaire (hors taxes)]]*Tableau2[[#This Row],[Quantité]]</f>
        <v>0</v>
      </c>
      <c r="J21" s="20">
        <v>100</v>
      </c>
      <c r="K21" s="20" t="s">
        <v>169</v>
      </c>
      <c r="L21" s="20" t="s">
        <v>108</v>
      </c>
    </row>
    <row r="22" spans="1:12" s="12" customFormat="1" ht="71.25" x14ac:dyDescent="0.25">
      <c r="A22" s="20">
        <v>5088</v>
      </c>
      <c r="B22" s="20" t="s">
        <v>84</v>
      </c>
      <c r="C22" s="20">
        <v>3</v>
      </c>
      <c r="D22" s="20" t="s">
        <v>111</v>
      </c>
      <c r="E22" s="15" t="s">
        <v>119</v>
      </c>
      <c r="F22" s="16" t="s">
        <v>205</v>
      </c>
      <c r="G22" s="20">
        <v>1.5</v>
      </c>
      <c r="H22" s="17">
        <v>0</v>
      </c>
      <c r="I22" s="17">
        <f>Tableau2[[#This Row],[Coût unitaire (hors taxes)]]*Tableau2[[#This Row],[Quantité]]</f>
        <v>0</v>
      </c>
      <c r="J22" s="20">
        <v>100</v>
      </c>
      <c r="K22" s="20" t="s">
        <v>169</v>
      </c>
      <c r="L22" s="20" t="s">
        <v>108</v>
      </c>
    </row>
    <row r="23" spans="1:12" s="12" customFormat="1" ht="71.25" x14ac:dyDescent="0.25">
      <c r="A23" s="20">
        <v>5088</v>
      </c>
      <c r="B23" s="20" t="s">
        <v>84</v>
      </c>
      <c r="C23" s="20">
        <v>3</v>
      </c>
      <c r="D23" s="20" t="s">
        <v>111</v>
      </c>
      <c r="E23" s="15" t="s">
        <v>119</v>
      </c>
      <c r="F23" s="16" t="s">
        <v>201</v>
      </c>
      <c r="G23" s="20">
        <v>1.5</v>
      </c>
      <c r="H23" s="17">
        <v>0</v>
      </c>
      <c r="I23" s="17">
        <f>Tableau2[[#This Row],[Coût unitaire (hors taxes)]]*Tableau2[[#This Row],[Quantité]]</f>
        <v>0</v>
      </c>
      <c r="J23" s="20">
        <v>100</v>
      </c>
      <c r="K23" s="20" t="s">
        <v>169</v>
      </c>
      <c r="L23" s="20" t="s">
        <v>108</v>
      </c>
    </row>
    <row r="24" spans="1:12" s="12" customFormat="1" ht="71.25" x14ac:dyDescent="0.25">
      <c r="A24" s="20">
        <v>5088</v>
      </c>
      <c r="B24" s="20" t="s">
        <v>84</v>
      </c>
      <c r="C24" s="20">
        <v>3</v>
      </c>
      <c r="D24" s="20" t="s">
        <v>111</v>
      </c>
      <c r="E24" s="15" t="s">
        <v>119</v>
      </c>
      <c r="F24" s="16" t="s">
        <v>201</v>
      </c>
      <c r="G24" s="20">
        <v>0.3</v>
      </c>
      <c r="H24" s="17">
        <v>0</v>
      </c>
      <c r="I24" s="17">
        <f>Tableau2[[#This Row],[Coût unitaire (hors taxes)]]*Tableau2[[#This Row],[Quantité]]</f>
        <v>0</v>
      </c>
      <c r="J24" s="20">
        <v>100</v>
      </c>
      <c r="K24" s="20" t="s">
        <v>169</v>
      </c>
      <c r="L24" s="20" t="s">
        <v>108</v>
      </c>
    </row>
    <row r="25" spans="1:12" s="12" customFormat="1" ht="85.5" x14ac:dyDescent="0.25">
      <c r="A25" s="20">
        <v>5088</v>
      </c>
      <c r="B25" s="20" t="s">
        <v>84</v>
      </c>
      <c r="C25" s="20">
        <v>3</v>
      </c>
      <c r="D25" s="20" t="s">
        <v>111</v>
      </c>
      <c r="E25" s="15" t="s">
        <v>119</v>
      </c>
      <c r="F25" s="16" t="s">
        <v>203</v>
      </c>
      <c r="G25" s="20">
        <v>2</v>
      </c>
      <c r="H25" s="17">
        <v>0</v>
      </c>
      <c r="I25" s="17">
        <f>Tableau2[[#This Row],[Coût unitaire (hors taxes)]]*Tableau2[[#This Row],[Quantité]]</f>
        <v>0</v>
      </c>
      <c r="J25" s="20">
        <v>25</v>
      </c>
      <c r="K25" s="20" t="s">
        <v>170</v>
      </c>
      <c r="L25" s="20" t="s">
        <v>108</v>
      </c>
    </row>
    <row r="26" spans="1:12" s="12" customFormat="1" ht="57" x14ac:dyDescent="0.25">
      <c r="A26" s="20">
        <v>5088</v>
      </c>
      <c r="B26" s="20" t="s">
        <v>84</v>
      </c>
      <c r="C26" s="20">
        <v>3</v>
      </c>
      <c r="D26" s="20" t="s">
        <v>111</v>
      </c>
      <c r="E26" s="15" t="s">
        <v>119</v>
      </c>
      <c r="F26" s="16" t="s">
        <v>204</v>
      </c>
      <c r="G26" s="20">
        <v>1</v>
      </c>
      <c r="H26" s="17">
        <v>0</v>
      </c>
      <c r="I26" s="17">
        <f>Tableau2[[#This Row],[Coût unitaire (hors taxes)]]*Tableau2[[#This Row],[Quantité]]</f>
        <v>0</v>
      </c>
      <c r="J26" s="20">
        <v>100</v>
      </c>
      <c r="K26" s="20" t="s">
        <v>170</v>
      </c>
      <c r="L26" s="20" t="s">
        <v>108</v>
      </c>
    </row>
    <row r="27" spans="1:12" s="12" customFormat="1" ht="57" x14ac:dyDescent="0.25">
      <c r="A27" s="20">
        <v>5088</v>
      </c>
      <c r="B27" s="20" t="s">
        <v>84</v>
      </c>
      <c r="C27" s="20">
        <v>3</v>
      </c>
      <c r="D27" s="20" t="s">
        <v>111</v>
      </c>
      <c r="E27" s="15" t="s">
        <v>119</v>
      </c>
      <c r="F27" s="16" t="s">
        <v>204</v>
      </c>
      <c r="G27" s="20">
        <v>2</v>
      </c>
      <c r="H27" s="17">
        <v>0</v>
      </c>
      <c r="I27" s="17">
        <f>Tableau2[[#This Row],[Coût unitaire (hors taxes)]]*Tableau2[[#This Row],[Quantité]]</f>
        <v>0</v>
      </c>
      <c r="J27" s="20">
        <v>100</v>
      </c>
      <c r="K27" s="20" t="s">
        <v>170</v>
      </c>
      <c r="L27" s="20" t="s">
        <v>108</v>
      </c>
    </row>
    <row r="28" spans="1:12" s="12" customFormat="1" ht="57" x14ac:dyDescent="0.25">
      <c r="A28" s="20">
        <v>5088</v>
      </c>
      <c r="B28" s="20" t="s">
        <v>84</v>
      </c>
      <c r="C28" s="20">
        <v>3</v>
      </c>
      <c r="D28" s="20" t="s">
        <v>111</v>
      </c>
      <c r="E28" s="15" t="s">
        <v>119</v>
      </c>
      <c r="F28" s="16" t="s">
        <v>204</v>
      </c>
      <c r="G28" s="20">
        <v>2</v>
      </c>
      <c r="H28" s="17">
        <v>0</v>
      </c>
      <c r="I28" s="17">
        <f>Tableau2[[#This Row],[Coût unitaire (hors taxes)]]*Tableau2[[#This Row],[Quantité]]</f>
        <v>0</v>
      </c>
      <c r="J28" s="20">
        <v>100</v>
      </c>
      <c r="K28" s="20" t="s">
        <v>170</v>
      </c>
      <c r="L28" s="20" t="s">
        <v>108</v>
      </c>
    </row>
    <row r="29" spans="1:12" s="12" customFormat="1" ht="57" x14ac:dyDescent="0.25">
      <c r="A29" s="20">
        <v>5088</v>
      </c>
      <c r="B29" s="20" t="s">
        <v>84</v>
      </c>
      <c r="C29" s="20">
        <v>3</v>
      </c>
      <c r="D29" s="20" t="s">
        <v>111</v>
      </c>
      <c r="E29" s="15" t="s">
        <v>119</v>
      </c>
      <c r="F29" s="16" t="s">
        <v>204</v>
      </c>
      <c r="G29" s="20">
        <v>2.5</v>
      </c>
      <c r="H29" s="17">
        <v>0</v>
      </c>
      <c r="I29" s="17">
        <f>Tableau2[[#This Row],[Coût unitaire (hors taxes)]]*Tableau2[[#This Row],[Quantité]]</f>
        <v>0</v>
      </c>
      <c r="J29" s="20">
        <v>100</v>
      </c>
      <c r="K29" s="20" t="s">
        <v>170</v>
      </c>
      <c r="L29" s="20" t="s">
        <v>108</v>
      </c>
    </row>
    <row r="30" spans="1:12" s="12" customFormat="1" ht="85.5" x14ac:dyDescent="0.25">
      <c r="A30" s="20">
        <v>5088</v>
      </c>
      <c r="B30" s="20" t="s">
        <v>84</v>
      </c>
      <c r="C30" s="20">
        <v>3</v>
      </c>
      <c r="D30" s="20" t="s">
        <v>111</v>
      </c>
      <c r="E30" s="15" t="s">
        <v>119</v>
      </c>
      <c r="F30" s="16" t="s">
        <v>207</v>
      </c>
      <c r="G30" s="20">
        <v>1</v>
      </c>
      <c r="H30" s="17">
        <v>0</v>
      </c>
      <c r="I30" s="17">
        <f>Tableau2[[#This Row],[Coût unitaire (hors taxes)]]*Tableau2[[#This Row],[Quantité]]</f>
        <v>0</v>
      </c>
      <c r="J30" s="20">
        <v>100</v>
      </c>
      <c r="K30" s="20" t="s">
        <v>171</v>
      </c>
      <c r="L30" s="20" t="s">
        <v>108</v>
      </c>
    </row>
    <row r="31" spans="1:12" s="12" customFormat="1" ht="85.5" x14ac:dyDescent="0.25">
      <c r="A31" s="20">
        <v>5088</v>
      </c>
      <c r="B31" s="20" t="s">
        <v>84</v>
      </c>
      <c r="C31" s="20">
        <v>3</v>
      </c>
      <c r="D31" s="20" t="s">
        <v>111</v>
      </c>
      <c r="E31" s="15" t="s">
        <v>119</v>
      </c>
      <c r="F31" s="16" t="s">
        <v>208</v>
      </c>
      <c r="G31" s="20">
        <v>1.5</v>
      </c>
      <c r="H31" s="17">
        <v>0</v>
      </c>
      <c r="I31" s="17">
        <f>Tableau2[[#This Row],[Coût unitaire (hors taxes)]]*Tableau2[[#This Row],[Quantité]]</f>
        <v>0</v>
      </c>
      <c r="J31" s="20">
        <v>100</v>
      </c>
      <c r="K31" s="20" t="s">
        <v>171</v>
      </c>
      <c r="L31" s="20" t="s">
        <v>108</v>
      </c>
    </row>
    <row r="32" spans="1:12" s="12" customFormat="1" ht="85.5" x14ac:dyDescent="0.25">
      <c r="A32" s="20">
        <v>5088</v>
      </c>
      <c r="B32" s="20" t="s">
        <v>84</v>
      </c>
      <c r="C32" s="20">
        <v>3</v>
      </c>
      <c r="D32" s="20" t="s">
        <v>111</v>
      </c>
      <c r="E32" s="15" t="s">
        <v>119</v>
      </c>
      <c r="F32" s="16" t="s">
        <v>206</v>
      </c>
      <c r="G32" s="20">
        <v>3</v>
      </c>
      <c r="H32" s="17">
        <v>0</v>
      </c>
      <c r="I32" s="17">
        <f>Tableau2[[#This Row],[Coût unitaire (hors taxes)]]*Tableau2[[#This Row],[Quantité]]</f>
        <v>0</v>
      </c>
      <c r="J32" s="20">
        <v>100</v>
      </c>
      <c r="K32" s="20" t="s">
        <v>171</v>
      </c>
      <c r="L32" s="20" t="s">
        <v>108</v>
      </c>
    </row>
    <row r="33" spans="1:12" s="12" customFormat="1" ht="42.75" x14ac:dyDescent="0.25">
      <c r="A33" s="20">
        <v>5088</v>
      </c>
      <c r="B33" s="20" t="s">
        <v>84</v>
      </c>
      <c r="C33" s="20">
        <v>3</v>
      </c>
      <c r="D33" s="20" t="s">
        <v>111</v>
      </c>
      <c r="E33" s="15" t="s">
        <v>120</v>
      </c>
      <c r="F33" s="16" t="s">
        <v>210</v>
      </c>
      <c r="G33" s="20">
        <v>50</v>
      </c>
      <c r="H33" s="17">
        <v>2.5099999999999998</v>
      </c>
      <c r="I33" s="17">
        <f>Tableau2[[#This Row],[Coût unitaire (hors taxes)]]*Tableau2[[#This Row],[Quantité]]</f>
        <v>125.49999999999999</v>
      </c>
      <c r="J33" s="20">
        <v>50</v>
      </c>
      <c r="K33" s="20" t="s">
        <v>87</v>
      </c>
      <c r="L33" s="20" t="s">
        <v>106</v>
      </c>
    </row>
    <row r="34" spans="1:12" s="12" customFormat="1" x14ac:dyDescent="0.25">
      <c r="A34" s="20">
        <v>5088</v>
      </c>
      <c r="B34" s="20" t="s">
        <v>84</v>
      </c>
      <c r="C34" s="20">
        <v>3</v>
      </c>
      <c r="D34" s="20" t="s">
        <v>111</v>
      </c>
      <c r="E34" s="15" t="s">
        <v>121</v>
      </c>
      <c r="F34" s="16" t="s">
        <v>77</v>
      </c>
      <c r="G34" s="20">
        <v>12</v>
      </c>
      <c r="H34" s="17">
        <v>8</v>
      </c>
      <c r="I34" s="17">
        <f>Tableau2[[#This Row],[Coût unitaire (hors taxes)]]*Tableau2[[#This Row],[Quantité]]</f>
        <v>96</v>
      </c>
      <c r="J34" s="20">
        <v>100</v>
      </c>
      <c r="K34" s="20" t="s">
        <v>172</v>
      </c>
      <c r="L34" s="20" t="s">
        <v>108</v>
      </c>
    </row>
    <row r="35" spans="1:12" s="12" customFormat="1" x14ac:dyDescent="0.25">
      <c r="A35" s="20">
        <v>5088</v>
      </c>
      <c r="B35" s="20" t="s">
        <v>84</v>
      </c>
      <c r="C35" s="20">
        <v>3</v>
      </c>
      <c r="D35" s="20" t="s">
        <v>111</v>
      </c>
      <c r="E35" s="15" t="s">
        <v>122</v>
      </c>
      <c r="F35" s="16" t="s">
        <v>123</v>
      </c>
      <c r="G35" s="20">
        <v>1</v>
      </c>
      <c r="H35" s="17">
        <v>34.799999999999997</v>
      </c>
      <c r="I35" s="17">
        <f>Tableau2[[#This Row],[Coût unitaire (hors taxes)]]*Tableau2[[#This Row],[Quantité]]</f>
        <v>34.799999999999997</v>
      </c>
      <c r="J35" s="20">
        <v>100</v>
      </c>
      <c r="K35" s="20" t="s">
        <v>87</v>
      </c>
      <c r="L35" s="20" t="s">
        <v>108</v>
      </c>
    </row>
    <row r="36" spans="1:12" s="12" customFormat="1" x14ac:dyDescent="0.25">
      <c r="A36" s="20">
        <v>5088</v>
      </c>
      <c r="B36" s="20" t="s">
        <v>84</v>
      </c>
      <c r="C36" s="20">
        <v>3</v>
      </c>
      <c r="D36" s="20" t="s">
        <v>111</v>
      </c>
      <c r="E36" s="15" t="s">
        <v>122</v>
      </c>
      <c r="F36" s="16" t="s">
        <v>124</v>
      </c>
      <c r="G36" s="20">
        <v>1</v>
      </c>
      <c r="H36" s="17">
        <v>53.6</v>
      </c>
      <c r="I36" s="17">
        <f>Tableau2[[#This Row],[Coût unitaire (hors taxes)]]*Tableau2[[#This Row],[Quantité]]</f>
        <v>53.6</v>
      </c>
      <c r="J36" s="20">
        <v>100</v>
      </c>
      <c r="K36" s="20" t="s">
        <v>87</v>
      </c>
      <c r="L36" s="20" t="s">
        <v>108</v>
      </c>
    </row>
    <row r="37" spans="1:12" s="12" customFormat="1" x14ac:dyDescent="0.25">
      <c r="A37" s="20">
        <v>5088</v>
      </c>
      <c r="B37" s="20" t="s">
        <v>84</v>
      </c>
      <c r="C37" s="20">
        <v>3</v>
      </c>
      <c r="D37" s="20" t="s">
        <v>111</v>
      </c>
      <c r="E37" s="15" t="s">
        <v>211</v>
      </c>
      <c r="F37" s="16" t="s">
        <v>304</v>
      </c>
      <c r="G37" s="20">
        <v>12</v>
      </c>
      <c r="H37" s="17">
        <v>6</v>
      </c>
      <c r="I37" s="17">
        <f>Tableau2[[#This Row],[Coût unitaire (hors taxes)]]*Tableau2[[#This Row],[Quantité]]</f>
        <v>72</v>
      </c>
      <c r="J37" s="20">
        <v>100</v>
      </c>
      <c r="K37" s="20" t="s">
        <v>87</v>
      </c>
      <c r="L37" s="20" t="s">
        <v>87</v>
      </c>
    </row>
    <row r="38" spans="1:12" s="12" customFormat="1" ht="42.75" x14ac:dyDescent="0.25">
      <c r="A38" s="20">
        <v>5088</v>
      </c>
      <c r="B38" s="20" t="s">
        <v>84</v>
      </c>
      <c r="C38" s="20">
        <v>3</v>
      </c>
      <c r="D38" s="20" t="s">
        <v>111</v>
      </c>
      <c r="E38" s="15" t="s">
        <v>125</v>
      </c>
      <c r="F38" s="16" t="s">
        <v>212</v>
      </c>
      <c r="G38" s="20">
        <v>2</v>
      </c>
      <c r="H38" s="17">
        <v>168</v>
      </c>
      <c r="I38" s="17">
        <f>Tableau2[[#This Row],[Coût unitaire (hors taxes)]]*Tableau2[[#This Row],[Quantité]]</f>
        <v>336</v>
      </c>
      <c r="J38" s="20">
        <v>50</v>
      </c>
      <c r="K38" s="20" t="s">
        <v>87</v>
      </c>
      <c r="L38" s="20" t="s">
        <v>108</v>
      </c>
    </row>
    <row r="39" spans="1:12" s="12" customFormat="1" ht="42.75" x14ac:dyDescent="0.25">
      <c r="A39" s="20">
        <v>5088</v>
      </c>
      <c r="B39" s="20" t="s">
        <v>84</v>
      </c>
      <c r="C39" s="20">
        <v>3</v>
      </c>
      <c r="D39" s="20" t="s">
        <v>111</v>
      </c>
      <c r="E39" s="15" t="s">
        <v>125</v>
      </c>
      <c r="F39" s="16" t="s">
        <v>126</v>
      </c>
      <c r="G39" s="20">
        <v>2</v>
      </c>
      <c r="H39" s="17">
        <v>183.6</v>
      </c>
      <c r="I39" s="17">
        <f>Tableau2[[#This Row],[Coût unitaire (hors taxes)]]*Tableau2[[#This Row],[Quantité]]</f>
        <v>367.2</v>
      </c>
      <c r="J39" s="20">
        <v>50</v>
      </c>
      <c r="K39" s="20" t="s">
        <v>87</v>
      </c>
      <c r="L39" s="20" t="s">
        <v>108</v>
      </c>
    </row>
    <row r="40" spans="1:12" s="12" customFormat="1" ht="28.5" x14ac:dyDescent="0.25">
      <c r="A40" s="20">
        <v>5088</v>
      </c>
      <c r="B40" s="20" t="s">
        <v>84</v>
      </c>
      <c r="C40" s="20">
        <v>3</v>
      </c>
      <c r="D40" s="20" t="s">
        <v>111</v>
      </c>
      <c r="E40" s="15" t="s">
        <v>125</v>
      </c>
      <c r="F40" s="16" t="s">
        <v>131</v>
      </c>
      <c r="G40" s="20">
        <v>1</v>
      </c>
      <c r="H40" s="17">
        <v>165.6</v>
      </c>
      <c r="I40" s="17">
        <f>Tableau2[[#This Row],[Coût unitaire (hors taxes)]]*Tableau2[[#This Row],[Quantité]]</f>
        <v>165.6</v>
      </c>
      <c r="J40" s="20">
        <v>50</v>
      </c>
      <c r="K40" s="20" t="s">
        <v>87</v>
      </c>
      <c r="L40" s="20" t="s">
        <v>108</v>
      </c>
    </row>
    <row r="41" spans="1:12" s="12" customFormat="1" ht="28.5" x14ac:dyDescent="0.25">
      <c r="A41" s="20">
        <v>5088</v>
      </c>
      <c r="B41" s="20" t="s">
        <v>84</v>
      </c>
      <c r="C41" s="20">
        <v>3</v>
      </c>
      <c r="D41" s="20" t="s">
        <v>111</v>
      </c>
      <c r="E41" s="15" t="s">
        <v>125</v>
      </c>
      <c r="F41" s="16" t="s">
        <v>127</v>
      </c>
      <c r="G41" s="20">
        <v>1</v>
      </c>
      <c r="H41" s="17">
        <v>165.6</v>
      </c>
      <c r="I41" s="17">
        <f>Tableau2[[#This Row],[Coût unitaire (hors taxes)]]*Tableau2[[#This Row],[Quantité]]</f>
        <v>165.6</v>
      </c>
      <c r="J41" s="20">
        <v>50</v>
      </c>
      <c r="K41" s="20" t="s">
        <v>87</v>
      </c>
      <c r="L41" s="20" t="s">
        <v>108</v>
      </c>
    </row>
    <row r="42" spans="1:12" s="12" customFormat="1" ht="42.75" x14ac:dyDescent="0.25">
      <c r="A42" s="20">
        <v>5088</v>
      </c>
      <c r="B42" s="20" t="s">
        <v>84</v>
      </c>
      <c r="C42" s="20">
        <v>3</v>
      </c>
      <c r="D42" s="20" t="s">
        <v>111</v>
      </c>
      <c r="E42" s="15" t="s">
        <v>125</v>
      </c>
      <c r="F42" s="16" t="s">
        <v>129</v>
      </c>
      <c r="G42" s="20">
        <v>2</v>
      </c>
      <c r="H42" s="17">
        <v>314.7</v>
      </c>
      <c r="I42" s="17">
        <f>Tableau2[[#This Row],[Coût unitaire (hors taxes)]]*Tableau2[[#This Row],[Quantité]]</f>
        <v>629.4</v>
      </c>
      <c r="J42" s="20">
        <v>50</v>
      </c>
      <c r="K42" s="20" t="s">
        <v>87</v>
      </c>
      <c r="L42" s="20" t="s">
        <v>87</v>
      </c>
    </row>
    <row r="43" spans="1:12" s="12" customFormat="1" ht="42.75" x14ac:dyDescent="0.25">
      <c r="A43" s="20">
        <v>5088</v>
      </c>
      <c r="B43" s="20" t="s">
        <v>84</v>
      </c>
      <c r="C43" s="20">
        <v>3</v>
      </c>
      <c r="D43" s="20" t="s">
        <v>111</v>
      </c>
      <c r="E43" s="15" t="s">
        <v>125</v>
      </c>
      <c r="F43" s="16" t="s">
        <v>213</v>
      </c>
      <c r="G43" s="20">
        <v>2</v>
      </c>
      <c r="H43" s="17">
        <v>5095</v>
      </c>
      <c r="I43" s="17">
        <f>Tableau2[[#This Row],[Coût unitaire (hors taxes)]]*Tableau2[[#This Row],[Quantité]]</f>
        <v>10190</v>
      </c>
      <c r="J43" s="20">
        <v>50</v>
      </c>
      <c r="K43" s="20" t="s">
        <v>87</v>
      </c>
      <c r="L43" s="20" t="s">
        <v>87</v>
      </c>
    </row>
    <row r="44" spans="1:12" s="12" customFormat="1" ht="42.75" x14ac:dyDescent="0.25">
      <c r="A44" s="20">
        <v>5088</v>
      </c>
      <c r="B44" s="20" t="s">
        <v>84</v>
      </c>
      <c r="C44" s="20">
        <v>3</v>
      </c>
      <c r="D44" s="20" t="s">
        <v>111</v>
      </c>
      <c r="E44" s="15" t="s">
        <v>125</v>
      </c>
      <c r="F44" s="16" t="s">
        <v>128</v>
      </c>
      <c r="G44" s="20">
        <v>2</v>
      </c>
      <c r="H44" s="17">
        <v>3995</v>
      </c>
      <c r="I44" s="17">
        <f>Tableau2[[#This Row],[Coût unitaire (hors taxes)]]*Tableau2[[#This Row],[Quantité]]</f>
        <v>7990</v>
      </c>
      <c r="J44" s="20">
        <v>50</v>
      </c>
      <c r="K44" s="20" t="s">
        <v>87</v>
      </c>
      <c r="L44" s="20" t="s">
        <v>87</v>
      </c>
    </row>
    <row r="45" spans="1:12" s="12" customFormat="1" ht="42.75" x14ac:dyDescent="0.25">
      <c r="A45" s="20">
        <v>5088</v>
      </c>
      <c r="B45" s="20" t="s">
        <v>84</v>
      </c>
      <c r="C45" s="20">
        <v>3</v>
      </c>
      <c r="D45" s="20" t="s">
        <v>111</v>
      </c>
      <c r="E45" s="15" t="s">
        <v>125</v>
      </c>
      <c r="F45" s="16" t="s">
        <v>130</v>
      </c>
      <c r="G45" s="20">
        <v>2</v>
      </c>
      <c r="H45" s="17">
        <v>404.6</v>
      </c>
      <c r="I45" s="17">
        <f>Tableau2[[#This Row],[Coût unitaire (hors taxes)]]*Tableau2[[#This Row],[Quantité]]</f>
        <v>809.2</v>
      </c>
      <c r="J45" s="20">
        <v>50</v>
      </c>
      <c r="K45" s="20" t="s">
        <v>87</v>
      </c>
      <c r="L45" s="20" t="s">
        <v>87</v>
      </c>
    </row>
    <row r="46" spans="1:12" s="12" customFormat="1" ht="42.75" x14ac:dyDescent="0.25">
      <c r="A46" s="20">
        <v>5088</v>
      </c>
      <c r="B46" s="20" t="s">
        <v>84</v>
      </c>
      <c r="C46" s="20">
        <v>3</v>
      </c>
      <c r="D46" s="20" t="s">
        <v>111</v>
      </c>
      <c r="E46" s="15" t="s">
        <v>125</v>
      </c>
      <c r="F46" s="16" t="s">
        <v>214</v>
      </c>
      <c r="G46" s="20">
        <v>2</v>
      </c>
      <c r="H46" s="17">
        <v>393.6</v>
      </c>
      <c r="I46" s="17">
        <f>Tableau2[[#This Row],[Coût unitaire (hors taxes)]]*Tableau2[[#This Row],[Quantité]]</f>
        <v>787.2</v>
      </c>
      <c r="J46" s="20">
        <v>50</v>
      </c>
      <c r="K46" s="20" t="s">
        <v>87</v>
      </c>
      <c r="L46" s="20" t="s">
        <v>87</v>
      </c>
    </row>
    <row r="47" spans="1:12" s="12" customFormat="1" x14ac:dyDescent="0.25">
      <c r="A47" s="20">
        <v>5088</v>
      </c>
      <c r="B47" s="20" t="s">
        <v>84</v>
      </c>
      <c r="C47" s="20">
        <v>3</v>
      </c>
      <c r="D47" s="20" t="s">
        <v>111</v>
      </c>
      <c r="E47" s="15" t="s">
        <v>132</v>
      </c>
      <c r="F47" s="16" t="s">
        <v>87</v>
      </c>
      <c r="G47" s="20">
        <v>12</v>
      </c>
      <c r="H47" s="17">
        <v>12</v>
      </c>
      <c r="I47" s="17">
        <f>Tableau2[[#This Row],[Coût unitaire (hors taxes)]]*Tableau2[[#This Row],[Quantité]]</f>
        <v>144</v>
      </c>
      <c r="J47" s="20">
        <v>100</v>
      </c>
      <c r="K47" s="20" t="s">
        <v>87</v>
      </c>
      <c r="L47" s="20" t="s">
        <v>87</v>
      </c>
    </row>
    <row r="48" spans="1:12" s="12" customFormat="1" ht="28.5" x14ac:dyDescent="0.25">
      <c r="A48" s="20">
        <v>5088</v>
      </c>
      <c r="B48" s="20" t="s">
        <v>84</v>
      </c>
      <c r="C48" s="20">
        <v>3</v>
      </c>
      <c r="D48" s="20" t="s">
        <v>111</v>
      </c>
      <c r="E48" s="15" t="s">
        <v>132</v>
      </c>
      <c r="F48" s="16" t="s">
        <v>133</v>
      </c>
      <c r="G48" s="20">
        <v>12</v>
      </c>
      <c r="H48" s="17">
        <v>0</v>
      </c>
      <c r="I48" s="17">
        <f>Tableau2[[#This Row],[Coût unitaire (hors taxes)]]*Tableau2[[#This Row],[Quantité]]</f>
        <v>0</v>
      </c>
      <c r="J48" s="20">
        <v>100</v>
      </c>
      <c r="K48" s="20" t="s">
        <v>87</v>
      </c>
      <c r="L48" s="20" t="s">
        <v>87</v>
      </c>
    </row>
    <row r="49" spans="1:12" s="12" customFormat="1" ht="28.5" x14ac:dyDescent="0.25">
      <c r="A49" s="20">
        <v>5088</v>
      </c>
      <c r="B49" s="20" t="s">
        <v>84</v>
      </c>
      <c r="C49" s="20">
        <v>3</v>
      </c>
      <c r="D49" s="20" t="s">
        <v>111</v>
      </c>
      <c r="E49" s="15" t="s">
        <v>132</v>
      </c>
      <c r="F49" s="16" t="s">
        <v>134</v>
      </c>
      <c r="G49" s="20">
        <v>12</v>
      </c>
      <c r="H49" s="17">
        <v>8</v>
      </c>
      <c r="I49" s="17">
        <f>Tableau2[[#This Row],[Coût unitaire (hors taxes)]]*Tableau2[[#This Row],[Quantité]]</f>
        <v>96</v>
      </c>
      <c r="J49" s="20">
        <v>100</v>
      </c>
      <c r="K49" s="20" t="s">
        <v>87</v>
      </c>
      <c r="L49" s="20" t="s">
        <v>87</v>
      </c>
    </row>
    <row r="50" spans="1:12" s="12" customFormat="1" x14ac:dyDescent="0.25">
      <c r="A50" s="20">
        <v>5088</v>
      </c>
      <c r="B50" s="20" t="s">
        <v>84</v>
      </c>
      <c r="C50" s="20">
        <v>3</v>
      </c>
      <c r="D50" s="20" t="s">
        <v>111</v>
      </c>
      <c r="E50" s="15" t="s">
        <v>305</v>
      </c>
      <c r="F50" s="16" t="s">
        <v>306</v>
      </c>
      <c r="G50" s="20">
        <v>1</v>
      </c>
      <c r="H50" s="17">
        <v>500</v>
      </c>
      <c r="I50" s="17">
        <f>Tableau2[[#This Row],[Coût unitaire (hors taxes)]]*Tableau2[[#This Row],[Quantité]]</f>
        <v>500</v>
      </c>
      <c r="J50" s="20">
        <v>100</v>
      </c>
      <c r="K50" s="20" t="s">
        <v>87</v>
      </c>
      <c r="L50" s="20" t="s">
        <v>87</v>
      </c>
    </row>
    <row r="51" spans="1:12" s="12" customFormat="1" x14ac:dyDescent="0.25">
      <c r="A51" s="20">
        <v>5088</v>
      </c>
      <c r="B51" s="20" t="s">
        <v>84</v>
      </c>
      <c r="C51" s="20">
        <v>3</v>
      </c>
      <c r="D51" s="20" t="s">
        <v>111</v>
      </c>
      <c r="E51" s="15" t="s">
        <v>307</v>
      </c>
      <c r="F51" s="16" t="s">
        <v>308</v>
      </c>
      <c r="G51" s="20">
        <v>12</v>
      </c>
      <c r="H51" s="17">
        <v>20</v>
      </c>
      <c r="I51" s="17">
        <f>Tableau2[[#This Row],[Coût unitaire (hors taxes)]]*Tableau2[[#This Row],[Quantité]]</f>
        <v>240</v>
      </c>
      <c r="J51" s="20">
        <v>100</v>
      </c>
      <c r="K51" s="20" t="s">
        <v>94</v>
      </c>
      <c r="L51" s="20" t="s">
        <v>108</v>
      </c>
    </row>
    <row r="52" spans="1:12" s="12" customFormat="1" x14ac:dyDescent="0.25">
      <c r="A52" s="20">
        <v>5088</v>
      </c>
      <c r="B52" s="20" t="s">
        <v>84</v>
      </c>
      <c r="C52" s="20">
        <v>3</v>
      </c>
      <c r="D52" s="20" t="s">
        <v>111</v>
      </c>
      <c r="E52" s="15" t="s">
        <v>135</v>
      </c>
      <c r="F52" s="16" t="s">
        <v>136</v>
      </c>
      <c r="G52" s="20">
        <v>1</v>
      </c>
      <c r="H52" s="17">
        <v>50.32</v>
      </c>
      <c r="I52" s="17">
        <f>Tableau2[[#This Row],[Coût unitaire (hors taxes)]]*Tableau2[[#This Row],[Quantité]]</f>
        <v>50.32</v>
      </c>
      <c r="J52" s="20">
        <v>100</v>
      </c>
      <c r="K52" s="20" t="s">
        <v>87</v>
      </c>
      <c r="L52" s="20" t="s">
        <v>108</v>
      </c>
    </row>
    <row r="53" spans="1:12" s="12" customFormat="1" x14ac:dyDescent="0.25">
      <c r="A53" s="20">
        <v>5088</v>
      </c>
      <c r="B53" s="20" t="s">
        <v>84</v>
      </c>
      <c r="C53" s="20">
        <v>3</v>
      </c>
      <c r="D53" s="20" t="s">
        <v>111</v>
      </c>
      <c r="E53" s="15" t="s">
        <v>135</v>
      </c>
      <c r="F53" s="16" t="s">
        <v>136</v>
      </c>
      <c r="G53" s="20">
        <v>1</v>
      </c>
      <c r="H53" s="17">
        <v>50.32</v>
      </c>
      <c r="I53" s="17">
        <f>Tableau2[[#This Row],[Coût unitaire (hors taxes)]]*Tableau2[[#This Row],[Quantité]]</f>
        <v>50.32</v>
      </c>
      <c r="J53" s="20">
        <v>100</v>
      </c>
      <c r="K53" s="20" t="s">
        <v>87</v>
      </c>
      <c r="L53" s="20" t="s">
        <v>108</v>
      </c>
    </row>
    <row r="54" spans="1:12" x14ac:dyDescent="0.25">
      <c r="A54" s="20">
        <v>5088</v>
      </c>
      <c r="B54" s="20" t="s">
        <v>84</v>
      </c>
      <c r="C54" s="20">
        <v>3</v>
      </c>
      <c r="D54" s="20" t="s">
        <v>111</v>
      </c>
      <c r="E54" s="15" t="s">
        <v>135</v>
      </c>
      <c r="F54" s="16" t="s">
        <v>137</v>
      </c>
      <c r="G54" s="20">
        <v>1</v>
      </c>
      <c r="H54" s="17">
        <v>86.4</v>
      </c>
      <c r="I54" s="17">
        <f>Tableau2[[#This Row],[Coût unitaire (hors taxes)]]*Tableau2[[#This Row],[Quantité]]</f>
        <v>86.4</v>
      </c>
      <c r="J54" s="20">
        <v>100</v>
      </c>
      <c r="K54" s="20" t="s">
        <v>87</v>
      </c>
      <c r="L54" s="20" t="s">
        <v>108</v>
      </c>
    </row>
    <row r="55" spans="1:12" ht="28.5" x14ac:dyDescent="0.25">
      <c r="A55" s="20">
        <v>5088</v>
      </c>
      <c r="B55" s="20" t="s">
        <v>84</v>
      </c>
      <c r="C55" s="20">
        <v>3</v>
      </c>
      <c r="D55" s="20" t="s">
        <v>111</v>
      </c>
      <c r="E55" s="15" t="s">
        <v>309</v>
      </c>
      <c r="F55" s="16" t="s">
        <v>310</v>
      </c>
      <c r="G55" s="20">
        <v>50</v>
      </c>
      <c r="H55" s="17">
        <v>5.88</v>
      </c>
      <c r="I55" s="17">
        <f>Tableau2[[#This Row],[Coût unitaire (hors taxes)]]*Tableau2[[#This Row],[Quantité]]</f>
        <v>294</v>
      </c>
      <c r="J55" s="20">
        <v>100</v>
      </c>
      <c r="K55" s="20" t="s">
        <v>87</v>
      </c>
      <c r="L55" s="20" t="s">
        <v>108</v>
      </c>
    </row>
    <row r="56" spans="1:12" ht="28.5" x14ac:dyDescent="0.25">
      <c r="A56" s="20">
        <v>5088</v>
      </c>
      <c r="B56" s="20" t="s">
        <v>84</v>
      </c>
      <c r="C56" s="20">
        <v>3</v>
      </c>
      <c r="D56" s="20" t="s">
        <v>111</v>
      </c>
      <c r="E56" s="15" t="s">
        <v>309</v>
      </c>
      <c r="F56" s="16" t="s">
        <v>311</v>
      </c>
      <c r="G56" s="20">
        <v>40</v>
      </c>
      <c r="H56" s="17">
        <v>1.47</v>
      </c>
      <c r="I56" s="17">
        <f>Tableau2[[#This Row],[Coût unitaire (hors taxes)]]*Tableau2[[#This Row],[Quantité]]</f>
        <v>58.8</v>
      </c>
      <c r="J56" s="20">
        <v>100</v>
      </c>
      <c r="K56" s="20" t="s">
        <v>87</v>
      </c>
      <c r="L56" s="20" t="s">
        <v>108</v>
      </c>
    </row>
    <row r="57" spans="1:12" ht="28.5" x14ac:dyDescent="0.25">
      <c r="A57" s="20">
        <v>5088</v>
      </c>
      <c r="B57" s="20" t="s">
        <v>84</v>
      </c>
      <c r="C57" s="20">
        <v>3</v>
      </c>
      <c r="D57" s="20" t="s">
        <v>111</v>
      </c>
      <c r="E57" s="15" t="s">
        <v>309</v>
      </c>
      <c r="F57" s="16" t="s">
        <v>312</v>
      </c>
      <c r="G57" s="20">
        <v>20</v>
      </c>
      <c r="H57" s="17">
        <v>1.47</v>
      </c>
      <c r="I57" s="17">
        <f>Tableau2[[#This Row],[Coût unitaire (hors taxes)]]*Tableau2[[#This Row],[Quantité]]</f>
        <v>29.4</v>
      </c>
      <c r="J57" s="20">
        <v>100</v>
      </c>
      <c r="K57" s="20" t="s">
        <v>87</v>
      </c>
      <c r="L57" s="20" t="s">
        <v>108</v>
      </c>
    </row>
    <row r="58" spans="1:12" ht="28.5" x14ac:dyDescent="0.25">
      <c r="A58" s="20">
        <v>5088</v>
      </c>
      <c r="B58" s="20" t="s">
        <v>84</v>
      </c>
      <c r="C58" s="20">
        <v>3</v>
      </c>
      <c r="D58" s="20" t="s">
        <v>111</v>
      </c>
      <c r="E58" s="15" t="s">
        <v>309</v>
      </c>
      <c r="F58" s="16" t="s">
        <v>313</v>
      </c>
      <c r="G58" s="20">
        <v>2</v>
      </c>
      <c r="H58" s="17">
        <v>32.6</v>
      </c>
      <c r="I58" s="17">
        <f>Tableau2[[#This Row],[Coût unitaire (hors taxes)]]*Tableau2[[#This Row],[Quantité]]</f>
        <v>65.2</v>
      </c>
      <c r="J58" s="20">
        <v>100</v>
      </c>
      <c r="K58" s="20" t="s">
        <v>87</v>
      </c>
      <c r="L58" s="20" t="s">
        <v>106</v>
      </c>
    </row>
    <row r="59" spans="1:12" ht="28.5" x14ac:dyDescent="0.25">
      <c r="A59" s="20">
        <v>5088</v>
      </c>
      <c r="B59" s="20" t="s">
        <v>84</v>
      </c>
      <c r="C59" s="20">
        <v>3</v>
      </c>
      <c r="D59" s="20" t="s">
        <v>111</v>
      </c>
      <c r="E59" s="15" t="s">
        <v>309</v>
      </c>
      <c r="F59" s="16" t="s">
        <v>314</v>
      </c>
      <c r="G59" s="20">
        <v>50</v>
      </c>
      <c r="H59" s="17">
        <v>4.3600000000000003</v>
      </c>
      <c r="I59" s="17">
        <f>Tableau2[[#This Row],[Coût unitaire (hors taxes)]]*Tableau2[[#This Row],[Quantité]]</f>
        <v>218.00000000000003</v>
      </c>
      <c r="J59" s="20">
        <v>100</v>
      </c>
      <c r="K59" s="20" t="s">
        <v>87</v>
      </c>
      <c r="L59" s="20" t="s">
        <v>108</v>
      </c>
    </row>
    <row r="60" spans="1:12" x14ac:dyDescent="0.25">
      <c r="A60" s="20">
        <v>5088</v>
      </c>
      <c r="B60" s="20" t="s">
        <v>84</v>
      </c>
      <c r="C60" s="20">
        <v>3</v>
      </c>
      <c r="D60" s="20" t="s">
        <v>111</v>
      </c>
      <c r="E60" s="15" t="s">
        <v>138</v>
      </c>
      <c r="F60" s="16" t="s">
        <v>139</v>
      </c>
      <c r="G60" s="20">
        <v>1</v>
      </c>
      <c r="H60" s="17">
        <v>200</v>
      </c>
      <c r="I60" s="17">
        <f>Tableau2[[#This Row],[Coût unitaire (hors taxes)]]*Tableau2[[#This Row],[Quantité]]</f>
        <v>200</v>
      </c>
      <c r="J60" s="20">
        <v>100</v>
      </c>
      <c r="K60" s="20" t="s">
        <v>87</v>
      </c>
      <c r="L60" s="20" t="s">
        <v>87</v>
      </c>
    </row>
    <row r="61" spans="1:12" ht="28.5" x14ac:dyDescent="0.25">
      <c r="A61" s="20">
        <v>5088</v>
      </c>
      <c r="B61" s="20" t="s">
        <v>84</v>
      </c>
      <c r="C61" s="20">
        <v>3</v>
      </c>
      <c r="D61" s="20" t="s">
        <v>111</v>
      </c>
      <c r="E61" s="15" t="s">
        <v>140</v>
      </c>
      <c r="F61" s="16" t="s">
        <v>144</v>
      </c>
      <c r="G61" s="20">
        <v>12</v>
      </c>
      <c r="H61" s="17">
        <v>8</v>
      </c>
      <c r="I61" s="17">
        <f>Tableau2[[#This Row],[Coût unitaire (hors taxes)]]*Tableau2[[#This Row],[Quantité]]</f>
        <v>96</v>
      </c>
      <c r="J61" s="20">
        <v>50</v>
      </c>
      <c r="K61" s="20" t="s">
        <v>87</v>
      </c>
      <c r="L61" s="20" t="s">
        <v>87</v>
      </c>
    </row>
    <row r="62" spans="1:12" x14ac:dyDescent="0.25">
      <c r="A62" s="20">
        <v>5088</v>
      </c>
      <c r="B62" s="20" t="s">
        <v>84</v>
      </c>
      <c r="C62" s="20">
        <v>3</v>
      </c>
      <c r="D62" s="20" t="s">
        <v>111</v>
      </c>
      <c r="E62" s="15" t="s">
        <v>140</v>
      </c>
      <c r="F62" s="16" t="s">
        <v>141</v>
      </c>
      <c r="G62" s="20">
        <v>1</v>
      </c>
      <c r="H62" s="17">
        <v>35</v>
      </c>
      <c r="I62" s="17">
        <f>Tableau2[[#This Row],[Coût unitaire (hors taxes)]]*Tableau2[[#This Row],[Quantité]]</f>
        <v>35</v>
      </c>
      <c r="J62" s="20">
        <v>100</v>
      </c>
      <c r="K62" s="20" t="s">
        <v>87</v>
      </c>
      <c r="L62" s="20" t="s">
        <v>87</v>
      </c>
    </row>
    <row r="63" spans="1:12" x14ac:dyDescent="0.25">
      <c r="A63" s="20">
        <v>5088</v>
      </c>
      <c r="B63" s="20" t="s">
        <v>84</v>
      </c>
      <c r="C63" s="20">
        <v>3</v>
      </c>
      <c r="D63" s="20" t="s">
        <v>111</v>
      </c>
      <c r="E63" s="15" t="s">
        <v>140</v>
      </c>
      <c r="F63" s="16" t="s">
        <v>142</v>
      </c>
      <c r="G63" s="20">
        <v>12</v>
      </c>
      <c r="H63" s="17">
        <v>0</v>
      </c>
      <c r="I63" s="17">
        <f>Tableau2[[#This Row],[Coût unitaire (hors taxes)]]*Tableau2[[#This Row],[Quantité]]</f>
        <v>0</v>
      </c>
      <c r="J63" s="20">
        <v>100</v>
      </c>
      <c r="K63" s="20" t="s">
        <v>87</v>
      </c>
      <c r="L63" s="20" t="s">
        <v>87</v>
      </c>
    </row>
    <row r="64" spans="1:12" ht="28.5" x14ac:dyDescent="0.25">
      <c r="A64" s="20">
        <v>5088</v>
      </c>
      <c r="B64" s="20" t="s">
        <v>84</v>
      </c>
      <c r="C64" s="20">
        <v>3</v>
      </c>
      <c r="D64" s="20" t="s">
        <v>111</v>
      </c>
      <c r="E64" s="15" t="s">
        <v>140</v>
      </c>
      <c r="F64" s="16" t="s">
        <v>143</v>
      </c>
      <c r="G64" s="20">
        <v>12</v>
      </c>
      <c r="H64" s="17">
        <v>16.25</v>
      </c>
      <c r="I64" s="17">
        <f>Tableau2[[#This Row],[Coût unitaire (hors taxes)]]*Tableau2[[#This Row],[Quantité]]</f>
        <v>195</v>
      </c>
      <c r="J64" s="20">
        <v>50</v>
      </c>
      <c r="K64" s="20" t="s">
        <v>87</v>
      </c>
      <c r="L64" s="20" t="s">
        <v>87</v>
      </c>
    </row>
    <row r="65" spans="1:12" x14ac:dyDescent="0.25">
      <c r="A65" s="20">
        <v>5088</v>
      </c>
      <c r="B65" s="20" t="s">
        <v>84</v>
      </c>
      <c r="C65" s="20">
        <v>3</v>
      </c>
      <c r="D65" s="20" t="s">
        <v>111</v>
      </c>
      <c r="E65" s="15" t="s">
        <v>140</v>
      </c>
      <c r="F65" s="16" t="s">
        <v>145</v>
      </c>
      <c r="G65" s="20">
        <v>12</v>
      </c>
      <c r="H65" s="17">
        <v>0</v>
      </c>
      <c r="I65" s="17">
        <f>Tableau2[[#This Row],[Coût unitaire (hors taxes)]]*Tableau2[[#This Row],[Quantité]]</f>
        <v>0</v>
      </c>
      <c r="J65" s="20"/>
      <c r="K65" s="20" t="s">
        <v>87</v>
      </c>
      <c r="L65" s="20" t="s">
        <v>87</v>
      </c>
    </row>
    <row r="66" spans="1:12" x14ac:dyDescent="0.25">
      <c r="A66" s="20">
        <v>5088</v>
      </c>
      <c r="B66" s="20" t="s">
        <v>84</v>
      </c>
      <c r="C66" s="20">
        <v>3</v>
      </c>
      <c r="D66" s="20" t="s">
        <v>111</v>
      </c>
      <c r="E66" s="15" t="s">
        <v>140</v>
      </c>
      <c r="F66" s="16" t="s">
        <v>146</v>
      </c>
      <c r="G66" s="20">
        <v>1</v>
      </c>
      <c r="H66" s="17">
        <v>25</v>
      </c>
      <c r="I66" s="17">
        <f>Tableau2[[#This Row],[Coût unitaire (hors taxes)]]*Tableau2[[#This Row],[Quantité]]</f>
        <v>25</v>
      </c>
      <c r="J66" s="20">
        <v>100</v>
      </c>
      <c r="K66" s="20" t="s">
        <v>87</v>
      </c>
      <c r="L66" s="20" t="s">
        <v>87</v>
      </c>
    </row>
    <row r="67" spans="1:12" ht="57" x14ac:dyDescent="0.25">
      <c r="A67" s="20">
        <v>5088</v>
      </c>
      <c r="B67" s="20" t="s">
        <v>84</v>
      </c>
      <c r="C67" s="20">
        <v>3</v>
      </c>
      <c r="D67" s="20" t="s">
        <v>111</v>
      </c>
      <c r="E67" s="15" t="s">
        <v>140</v>
      </c>
      <c r="F67" s="16" t="s">
        <v>215</v>
      </c>
      <c r="G67" s="20">
        <v>12</v>
      </c>
      <c r="H67" s="17">
        <v>0</v>
      </c>
      <c r="I67" s="17">
        <f>Tableau2[[#This Row],[Coût unitaire (hors taxes)]]*Tableau2[[#This Row],[Quantité]]</f>
        <v>0</v>
      </c>
      <c r="J67" s="20">
        <v>100</v>
      </c>
      <c r="K67" s="20" t="s">
        <v>87</v>
      </c>
      <c r="L67" s="20" t="s">
        <v>87</v>
      </c>
    </row>
    <row r="68" spans="1:12" x14ac:dyDescent="0.25">
      <c r="A68" s="20">
        <v>5088</v>
      </c>
      <c r="B68" s="20" t="s">
        <v>84</v>
      </c>
      <c r="C68" s="20">
        <v>3</v>
      </c>
      <c r="D68" s="20" t="s">
        <v>111</v>
      </c>
      <c r="E68" s="15" t="s">
        <v>147</v>
      </c>
      <c r="F68" s="16" t="s">
        <v>77</v>
      </c>
      <c r="G68" s="20">
        <v>12</v>
      </c>
      <c r="H68" s="17">
        <v>7.85</v>
      </c>
      <c r="I68" s="17">
        <f>Tableau2[[#This Row],[Coût unitaire (hors taxes)]]*Tableau2[[#This Row],[Quantité]]</f>
        <v>94.199999999999989</v>
      </c>
      <c r="J68" s="20">
        <v>25</v>
      </c>
      <c r="K68" s="20" t="s">
        <v>87</v>
      </c>
      <c r="L68" s="20" t="s">
        <v>87</v>
      </c>
    </row>
    <row r="69" spans="1:12" ht="28.5" x14ac:dyDescent="0.25">
      <c r="A69" s="20">
        <v>5088</v>
      </c>
      <c r="B69" s="20" t="s">
        <v>84</v>
      </c>
      <c r="C69" s="20">
        <v>3</v>
      </c>
      <c r="D69" s="20" t="s">
        <v>111</v>
      </c>
      <c r="E69" s="15" t="s">
        <v>315</v>
      </c>
      <c r="F69" s="16" t="s">
        <v>316</v>
      </c>
      <c r="G69" s="20">
        <v>1</v>
      </c>
      <c r="H69" s="17">
        <v>600</v>
      </c>
      <c r="I69" s="17">
        <f>Tableau2[[#This Row],[Coût unitaire (hors taxes)]]*Tableau2[[#This Row],[Quantité]]</f>
        <v>600</v>
      </c>
      <c r="J69" s="20">
        <v>100</v>
      </c>
      <c r="K69" s="20" t="s">
        <v>87</v>
      </c>
      <c r="L69" s="20" t="s">
        <v>87</v>
      </c>
    </row>
    <row r="70" spans="1:12" ht="42.75" x14ac:dyDescent="0.25">
      <c r="A70" s="20">
        <v>5088</v>
      </c>
      <c r="B70" s="20" t="s">
        <v>84</v>
      </c>
      <c r="C70" s="20">
        <v>3</v>
      </c>
      <c r="D70" s="20" t="s">
        <v>111</v>
      </c>
      <c r="E70" s="15" t="s">
        <v>148</v>
      </c>
      <c r="F70" s="16" t="s">
        <v>150</v>
      </c>
      <c r="G70" s="20">
        <v>1</v>
      </c>
      <c r="H70" s="17">
        <v>150</v>
      </c>
      <c r="I70" s="17">
        <f>Tableau2[[#This Row],[Coût unitaire (hors taxes)]]*Tableau2[[#This Row],[Quantité]]</f>
        <v>150</v>
      </c>
      <c r="J70" s="20">
        <v>50</v>
      </c>
      <c r="K70" s="20" t="s">
        <v>87</v>
      </c>
      <c r="L70" s="20" t="s">
        <v>87</v>
      </c>
    </row>
    <row r="71" spans="1:12" ht="42.75" x14ac:dyDescent="0.25">
      <c r="A71" s="20">
        <v>5088</v>
      </c>
      <c r="B71" s="20" t="s">
        <v>84</v>
      </c>
      <c r="C71" s="20">
        <v>3</v>
      </c>
      <c r="D71" s="20" t="s">
        <v>111</v>
      </c>
      <c r="E71" s="15" t="s">
        <v>148</v>
      </c>
      <c r="F71" s="16" t="s">
        <v>149</v>
      </c>
      <c r="G71" s="20">
        <v>1</v>
      </c>
      <c r="H71" s="17">
        <v>150</v>
      </c>
      <c r="I71" s="17">
        <f>Tableau2[[#This Row],[Coût unitaire (hors taxes)]]*Tableau2[[#This Row],[Quantité]]</f>
        <v>150</v>
      </c>
      <c r="J71" s="20">
        <v>50</v>
      </c>
      <c r="K71" s="20" t="s">
        <v>87</v>
      </c>
      <c r="L71" s="20" t="s">
        <v>87</v>
      </c>
    </row>
    <row r="72" spans="1:12" ht="28.5" x14ac:dyDescent="0.25">
      <c r="A72" s="20">
        <v>5088</v>
      </c>
      <c r="B72" s="20" t="s">
        <v>84</v>
      </c>
      <c r="C72" s="20">
        <v>3</v>
      </c>
      <c r="D72" s="20" t="s">
        <v>111</v>
      </c>
      <c r="E72" s="15" t="s">
        <v>151</v>
      </c>
      <c r="F72" s="16" t="s">
        <v>153</v>
      </c>
      <c r="G72" s="20">
        <v>5</v>
      </c>
      <c r="H72" s="17">
        <v>5.21</v>
      </c>
      <c r="I72" s="17">
        <f>Tableau2[[#This Row],[Coût unitaire (hors taxes)]]*Tableau2[[#This Row],[Quantité]]</f>
        <v>26.05</v>
      </c>
      <c r="J72" s="20">
        <v>50</v>
      </c>
      <c r="K72" s="20" t="s">
        <v>87</v>
      </c>
      <c r="L72" s="20" t="s">
        <v>106</v>
      </c>
    </row>
    <row r="73" spans="1:12" x14ac:dyDescent="0.25">
      <c r="A73" s="20">
        <v>5088</v>
      </c>
      <c r="B73" s="20" t="s">
        <v>84</v>
      </c>
      <c r="C73" s="20">
        <v>3</v>
      </c>
      <c r="D73" s="20" t="s">
        <v>111</v>
      </c>
      <c r="E73" s="15" t="s">
        <v>151</v>
      </c>
      <c r="F73" s="16" t="s">
        <v>152</v>
      </c>
      <c r="G73" s="20">
        <v>5</v>
      </c>
      <c r="H73" s="17">
        <v>4.28</v>
      </c>
      <c r="I73" s="17">
        <f>Tableau2[[#This Row],[Coût unitaire (hors taxes)]]*Tableau2[[#This Row],[Quantité]]</f>
        <v>21.400000000000002</v>
      </c>
      <c r="J73" s="20">
        <v>50</v>
      </c>
      <c r="K73" s="20" t="s">
        <v>87</v>
      </c>
      <c r="L73" s="20" t="s">
        <v>106</v>
      </c>
    </row>
    <row r="74" spans="1:12" ht="28.5" x14ac:dyDescent="0.25">
      <c r="A74" s="20">
        <v>5088</v>
      </c>
      <c r="B74" s="20" t="s">
        <v>84</v>
      </c>
      <c r="C74" s="20">
        <v>3</v>
      </c>
      <c r="D74" s="20" t="s">
        <v>111</v>
      </c>
      <c r="E74" s="15" t="s">
        <v>317</v>
      </c>
      <c r="F74" s="16" t="s">
        <v>318</v>
      </c>
      <c r="G74" s="20">
        <v>6</v>
      </c>
      <c r="H74" s="17">
        <v>5.75</v>
      </c>
      <c r="I74" s="17">
        <f>Tableau2[[#This Row],[Coût unitaire (hors taxes)]]*Tableau2[[#This Row],[Quantité]]</f>
        <v>34.5</v>
      </c>
      <c r="J74" s="20">
        <v>100</v>
      </c>
      <c r="K74" s="20" t="s">
        <v>97</v>
      </c>
      <c r="L74" s="20" t="s">
        <v>106</v>
      </c>
    </row>
    <row r="75" spans="1:12" x14ac:dyDescent="0.25">
      <c r="A75" s="20">
        <v>5088</v>
      </c>
      <c r="B75" s="20" t="s">
        <v>84</v>
      </c>
      <c r="C75" s="20">
        <v>3</v>
      </c>
      <c r="D75" s="20" t="s">
        <v>111</v>
      </c>
      <c r="E75" s="15" t="s">
        <v>154</v>
      </c>
      <c r="F75" s="16" t="s">
        <v>155</v>
      </c>
      <c r="G75" s="20">
        <v>28</v>
      </c>
      <c r="H75" s="17">
        <v>4.3</v>
      </c>
      <c r="I75" s="17">
        <f>Tableau2[[#This Row],[Coût unitaire (hors taxes)]]*Tableau2[[#This Row],[Quantité]]</f>
        <v>120.39999999999999</v>
      </c>
      <c r="J75" s="20">
        <v>50</v>
      </c>
      <c r="K75" s="20" t="s">
        <v>87</v>
      </c>
      <c r="L75" s="20" t="s">
        <v>106</v>
      </c>
    </row>
    <row r="76" spans="1:12" ht="28.5" x14ac:dyDescent="0.25">
      <c r="A76" s="20">
        <v>5088</v>
      </c>
      <c r="B76" s="20" t="s">
        <v>84</v>
      </c>
      <c r="C76" s="20">
        <v>3</v>
      </c>
      <c r="D76" s="20" t="s">
        <v>111</v>
      </c>
      <c r="E76" s="15" t="s">
        <v>156</v>
      </c>
      <c r="F76" s="16" t="s">
        <v>157</v>
      </c>
      <c r="G76" s="20">
        <v>2</v>
      </c>
      <c r="H76" s="17">
        <v>30</v>
      </c>
      <c r="I76" s="17">
        <f>Tableau2[[#This Row],[Coût unitaire (hors taxes)]]*Tableau2[[#This Row],[Quantité]]</f>
        <v>60</v>
      </c>
      <c r="J76" s="20">
        <v>100</v>
      </c>
      <c r="K76" s="20" t="s">
        <v>86</v>
      </c>
      <c r="L76" s="20" t="s">
        <v>102</v>
      </c>
    </row>
    <row r="77" spans="1:12" x14ac:dyDescent="0.25">
      <c r="A77" s="20">
        <v>5088</v>
      </c>
      <c r="B77" s="20" t="s">
        <v>84</v>
      </c>
      <c r="C77" s="20">
        <v>3</v>
      </c>
      <c r="D77" s="20" t="s">
        <v>111</v>
      </c>
      <c r="E77" s="15" t="s">
        <v>158</v>
      </c>
      <c r="F77" s="16" t="s">
        <v>139</v>
      </c>
      <c r="G77" s="20">
        <v>1</v>
      </c>
      <c r="H77" s="17">
        <v>200</v>
      </c>
      <c r="I77" s="17">
        <f>Tableau2[[#This Row],[Coût unitaire (hors taxes)]]*Tableau2[[#This Row],[Quantité]]</f>
        <v>200</v>
      </c>
      <c r="J77" s="20">
        <v>100</v>
      </c>
      <c r="K77" s="20" t="s">
        <v>87</v>
      </c>
      <c r="L77" s="20" t="s">
        <v>87</v>
      </c>
    </row>
    <row r="78" spans="1:12" x14ac:dyDescent="0.25">
      <c r="A78" s="20">
        <v>5088</v>
      </c>
      <c r="B78" s="20" t="s">
        <v>84</v>
      </c>
      <c r="C78" s="20">
        <v>3</v>
      </c>
      <c r="D78" s="20" t="s">
        <v>111</v>
      </c>
      <c r="E78" s="15" t="s">
        <v>159</v>
      </c>
      <c r="F78" s="16"/>
      <c r="G78" s="20">
        <v>1</v>
      </c>
      <c r="H78" s="17">
        <v>0</v>
      </c>
      <c r="I78" s="17">
        <f>Tableau2[[#This Row],[Coût unitaire (hors taxes)]]*Tableau2[[#This Row],[Quantité]]</f>
        <v>0</v>
      </c>
      <c r="J78" s="20">
        <v>0</v>
      </c>
      <c r="K78" s="20" t="s">
        <v>87</v>
      </c>
      <c r="L78" s="20" t="s">
        <v>87</v>
      </c>
    </row>
    <row r="79" spans="1:12" x14ac:dyDescent="0.25">
      <c r="A79" s="20">
        <v>5088</v>
      </c>
      <c r="B79" s="20" t="s">
        <v>84</v>
      </c>
      <c r="C79" s="20">
        <v>3</v>
      </c>
      <c r="D79" s="20" t="s">
        <v>111</v>
      </c>
      <c r="E79" s="15" t="s">
        <v>285</v>
      </c>
      <c r="F79" s="16" t="s">
        <v>319</v>
      </c>
      <c r="G79" s="20">
        <v>4</v>
      </c>
      <c r="H79" s="17">
        <v>600</v>
      </c>
      <c r="I79" s="17">
        <f>Tableau2[[#This Row],[Coût unitaire (hors taxes)]]*Tableau2[[#This Row],[Quantité]]</f>
        <v>2400</v>
      </c>
      <c r="J79" s="20">
        <v>50</v>
      </c>
      <c r="K79" s="20" t="s">
        <v>173</v>
      </c>
      <c r="L79" s="20" t="s">
        <v>108</v>
      </c>
    </row>
    <row r="80" spans="1:12" ht="28.5" x14ac:dyDescent="0.25">
      <c r="A80" s="20">
        <v>5088</v>
      </c>
      <c r="B80" s="20" t="s">
        <v>84</v>
      </c>
      <c r="C80" s="20">
        <v>3</v>
      </c>
      <c r="D80" s="20" t="s">
        <v>111</v>
      </c>
      <c r="E80" s="15" t="s">
        <v>285</v>
      </c>
      <c r="F80" s="16" t="s">
        <v>320</v>
      </c>
      <c r="G80" s="20">
        <v>2</v>
      </c>
      <c r="H80" s="17">
        <v>150</v>
      </c>
      <c r="I80" s="17">
        <f>Tableau2[[#This Row],[Coût unitaire (hors taxes)]]*Tableau2[[#This Row],[Quantité]]</f>
        <v>300</v>
      </c>
      <c r="J80" s="20">
        <v>50</v>
      </c>
      <c r="K80" s="20" t="s">
        <v>174</v>
      </c>
      <c r="L80" s="20" t="s">
        <v>108</v>
      </c>
    </row>
    <row r="81" spans="1:12" ht="28.5" x14ac:dyDescent="0.25">
      <c r="A81" s="20">
        <v>5088</v>
      </c>
      <c r="B81" s="20" t="s">
        <v>84</v>
      </c>
      <c r="C81" s="20">
        <v>3</v>
      </c>
      <c r="D81" s="20" t="s">
        <v>111</v>
      </c>
      <c r="E81" s="15" t="s">
        <v>285</v>
      </c>
      <c r="F81" s="16" t="s">
        <v>321</v>
      </c>
      <c r="G81" s="20">
        <v>6</v>
      </c>
      <c r="H81" s="17">
        <v>399</v>
      </c>
      <c r="I81" s="17">
        <f>Tableau2[[#This Row],[Coût unitaire (hors taxes)]]*Tableau2[[#This Row],[Quantité]]</f>
        <v>2394</v>
      </c>
      <c r="J81" s="20">
        <v>50</v>
      </c>
      <c r="K81" s="20" t="s">
        <v>175</v>
      </c>
      <c r="L81" s="20" t="s">
        <v>108</v>
      </c>
    </row>
    <row r="82" spans="1:12" ht="28.5" x14ac:dyDescent="0.25">
      <c r="A82" s="20">
        <v>5088</v>
      </c>
      <c r="B82" s="20" t="s">
        <v>84</v>
      </c>
      <c r="C82" s="20">
        <v>3</v>
      </c>
      <c r="D82" s="20" t="s">
        <v>111</v>
      </c>
      <c r="E82" s="15" t="s">
        <v>285</v>
      </c>
      <c r="F82" s="16" t="s">
        <v>321</v>
      </c>
      <c r="G82" s="20">
        <v>3</v>
      </c>
      <c r="H82" s="17">
        <v>418</v>
      </c>
      <c r="I82" s="17">
        <f>Tableau2[[#This Row],[Coût unitaire (hors taxes)]]*Tableau2[[#This Row],[Quantité]]</f>
        <v>1254</v>
      </c>
      <c r="J82" s="20">
        <v>50</v>
      </c>
      <c r="K82" s="20" t="s">
        <v>174</v>
      </c>
      <c r="L82" s="20" t="s">
        <v>108</v>
      </c>
    </row>
    <row r="83" spans="1:12" ht="28.5" x14ac:dyDescent="0.25">
      <c r="A83" s="20">
        <v>5088</v>
      </c>
      <c r="B83" s="20" t="s">
        <v>84</v>
      </c>
      <c r="C83" s="20">
        <v>3</v>
      </c>
      <c r="D83" s="20" t="s">
        <v>111</v>
      </c>
      <c r="E83" s="15" t="s">
        <v>285</v>
      </c>
      <c r="F83" s="16" t="s">
        <v>322</v>
      </c>
      <c r="G83" s="20">
        <v>2</v>
      </c>
      <c r="H83" s="17">
        <v>296</v>
      </c>
      <c r="I83" s="17">
        <f>Tableau2[[#This Row],[Coût unitaire (hors taxes)]]*Tableau2[[#This Row],[Quantité]]</f>
        <v>592</v>
      </c>
      <c r="J83" s="20">
        <v>50</v>
      </c>
      <c r="K83" s="20" t="s">
        <v>174</v>
      </c>
      <c r="L83" s="20" t="s">
        <v>108</v>
      </c>
    </row>
    <row r="84" spans="1:12" ht="28.5" x14ac:dyDescent="0.25">
      <c r="A84" s="20">
        <v>5088</v>
      </c>
      <c r="B84" s="20" t="s">
        <v>84</v>
      </c>
      <c r="C84" s="20">
        <v>3</v>
      </c>
      <c r="D84" s="20" t="s">
        <v>111</v>
      </c>
      <c r="E84" s="15" t="s">
        <v>285</v>
      </c>
      <c r="F84" s="16" t="s">
        <v>323</v>
      </c>
      <c r="G84" s="20">
        <v>2</v>
      </c>
      <c r="H84" s="17">
        <v>165</v>
      </c>
      <c r="I84" s="17">
        <f>Tableau2[[#This Row],[Coût unitaire (hors taxes)]]*Tableau2[[#This Row],[Quantité]]</f>
        <v>330</v>
      </c>
      <c r="J84" s="20">
        <v>50</v>
      </c>
      <c r="K84" s="20" t="s">
        <v>174</v>
      </c>
      <c r="L84" s="20" t="s">
        <v>108</v>
      </c>
    </row>
    <row r="85" spans="1:12" ht="57" x14ac:dyDescent="0.25">
      <c r="A85" s="20">
        <v>5088</v>
      </c>
      <c r="B85" s="20" t="s">
        <v>84</v>
      </c>
      <c r="C85" s="20">
        <v>3</v>
      </c>
      <c r="D85" s="20" t="s">
        <v>111</v>
      </c>
      <c r="E85" s="15" t="s">
        <v>324</v>
      </c>
      <c r="F85" s="16" t="s">
        <v>325</v>
      </c>
      <c r="G85" s="20">
        <v>1</v>
      </c>
      <c r="H85" s="17">
        <v>39183.9</v>
      </c>
      <c r="I85" s="17">
        <f>Tableau2[[#This Row],[Coût unitaire (hors taxes)]]*Tableau2[[#This Row],[Quantité]]</f>
        <v>39183.9</v>
      </c>
      <c r="J85" s="20">
        <v>25</v>
      </c>
      <c r="K85" s="20" t="s">
        <v>87</v>
      </c>
      <c r="L85" s="20" t="s">
        <v>87</v>
      </c>
    </row>
    <row r="86" spans="1:12" x14ac:dyDescent="0.25">
      <c r="A86" s="20">
        <v>5088</v>
      </c>
      <c r="B86" s="20" t="s">
        <v>84</v>
      </c>
      <c r="C86" s="20">
        <v>3</v>
      </c>
      <c r="D86" s="20" t="s">
        <v>111</v>
      </c>
      <c r="E86" s="15" t="s">
        <v>326</v>
      </c>
      <c r="F86" s="16" t="s">
        <v>327</v>
      </c>
      <c r="G86" s="20">
        <v>4</v>
      </c>
      <c r="H86" s="17">
        <v>30</v>
      </c>
      <c r="I86" s="17">
        <f>Tableau2[[#This Row],[Coût unitaire (hors taxes)]]*Tableau2[[#This Row],[Quantité]]</f>
        <v>120</v>
      </c>
      <c r="J86" s="20">
        <v>100</v>
      </c>
      <c r="K86" s="20" t="s">
        <v>89</v>
      </c>
      <c r="L86" s="20" t="s">
        <v>108</v>
      </c>
    </row>
    <row r="87" spans="1:12" ht="28.5" x14ac:dyDescent="0.25">
      <c r="A87" s="20">
        <v>5088</v>
      </c>
      <c r="B87" s="20" t="s">
        <v>84</v>
      </c>
      <c r="C87" s="20">
        <v>3</v>
      </c>
      <c r="D87" s="20" t="s">
        <v>111</v>
      </c>
      <c r="E87" s="15" t="s">
        <v>160</v>
      </c>
      <c r="F87" s="16" t="s">
        <v>164</v>
      </c>
      <c r="G87" s="20">
        <v>2</v>
      </c>
      <c r="H87" s="17">
        <v>7.78</v>
      </c>
      <c r="I87" s="17">
        <f>Tableau2[[#This Row],[Coût unitaire (hors taxes)]]*Tableau2[[#This Row],[Quantité]]</f>
        <v>15.56</v>
      </c>
      <c r="J87" s="20">
        <v>100</v>
      </c>
      <c r="K87" s="20" t="s">
        <v>87</v>
      </c>
      <c r="L87" s="20" t="s">
        <v>106</v>
      </c>
    </row>
    <row r="88" spans="1:12" ht="28.5" x14ac:dyDescent="0.25">
      <c r="A88" s="20">
        <v>5088</v>
      </c>
      <c r="B88" s="20" t="s">
        <v>84</v>
      </c>
      <c r="C88" s="20">
        <v>3</v>
      </c>
      <c r="D88" s="20" t="s">
        <v>111</v>
      </c>
      <c r="E88" s="15" t="s">
        <v>160</v>
      </c>
      <c r="F88" s="16" t="s">
        <v>217</v>
      </c>
      <c r="G88" s="20">
        <v>9</v>
      </c>
      <c r="H88" s="17">
        <v>60.7</v>
      </c>
      <c r="I88" s="17">
        <f>Tableau2[[#This Row],[Coût unitaire (hors taxes)]]*Tableau2[[#This Row],[Quantité]]</f>
        <v>546.30000000000007</v>
      </c>
      <c r="J88" s="20">
        <v>50</v>
      </c>
      <c r="K88" s="20" t="s">
        <v>87</v>
      </c>
      <c r="L88" s="20" t="s">
        <v>106</v>
      </c>
    </row>
    <row r="89" spans="1:12" ht="28.5" x14ac:dyDescent="0.25">
      <c r="A89" s="20">
        <v>5088</v>
      </c>
      <c r="B89" s="20" t="s">
        <v>84</v>
      </c>
      <c r="C89" s="20">
        <v>3</v>
      </c>
      <c r="D89" s="20" t="s">
        <v>111</v>
      </c>
      <c r="E89" s="15" t="s">
        <v>160</v>
      </c>
      <c r="F89" s="16" t="s">
        <v>163</v>
      </c>
      <c r="G89" s="20">
        <v>1</v>
      </c>
      <c r="H89" s="17">
        <v>343.75</v>
      </c>
      <c r="I89" s="17">
        <f>Tableau2[[#This Row],[Coût unitaire (hors taxes)]]*Tableau2[[#This Row],[Quantité]]</f>
        <v>343.75</v>
      </c>
      <c r="J89" s="20">
        <v>50</v>
      </c>
      <c r="K89" s="20" t="s">
        <v>87</v>
      </c>
      <c r="L89" s="20" t="s">
        <v>106</v>
      </c>
    </row>
    <row r="90" spans="1:12" ht="28.5" x14ac:dyDescent="0.25">
      <c r="A90" s="20">
        <v>5088</v>
      </c>
      <c r="B90" s="20" t="s">
        <v>84</v>
      </c>
      <c r="C90" s="20">
        <v>3</v>
      </c>
      <c r="D90" s="20" t="s">
        <v>111</v>
      </c>
      <c r="E90" s="15" t="s">
        <v>160</v>
      </c>
      <c r="F90" s="16" t="s">
        <v>162</v>
      </c>
      <c r="G90" s="20">
        <v>1</v>
      </c>
      <c r="H90" s="17">
        <v>57.6</v>
      </c>
      <c r="I90" s="17">
        <f>Tableau2[[#This Row],[Coût unitaire (hors taxes)]]*Tableau2[[#This Row],[Quantité]]</f>
        <v>57.6</v>
      </c>
      <c r="J90" s="20">
        <v>50</v>
      </c>
      <c r="K90" s="20" t="s">
        <v>87</v>
      </c>
      <c r="L90" s="20" t="s">
        <v>106</v>
      </c>
    </row>
    <row r="91" spans="1:12" ht="28.5" x14ac:dyDescent="0.25">
      <c r="A91" s="20">
        <v>5088</v>
      </c>
      <c r="B91" s="20" t="s">
        <v>84</v>
      </c>
      <c r="C91" s="20">
        <v>3</v>
      </c>
      <c r="D91" s="20" t="s">
        <v>111</v>
      </c>
      <c r="E91" s="15" t="s">
        <v>160</v>
      </c>
      <c r="F91" s="16" t="s">
        <v>161</v>
      </c>
      <c r="G91" s="20">
        <v>1</v>
      </c>
      <c r="H91" s="17">
        <v>57</v>
      </c>
      <c r="I91" s="17">
        <f>Tableau2[[#This Row],[Coût unitaire (hors taxes)]]*Tableau2[[#This Row],[Quantité]]</f>
        <v>57</v>
      </c>
      <c r="J91" s="20">
        <v>50</v>
      </c>
      <c r="K91" s="20" t="s">
        <v>87</v>
      </c>
      <c r="L91" s="20" t="s">
        <v>106</v>
      </c>
    </row>
    <row r="92" spans="1:12" ht="28.5" x14ac:dyDescent="0.25">
      <c r="A92" s="20">
        <v>5088</v>
      </c>
      <c r="B92" s="20" t="s">
        <v>84</v>
      </c>
      <c r="C92" s="20">
        <v>3</v>
      </c>
      <c r="D92" s="20" t="s">
        <v>111</v>
      </c>
      <c r="E92" s="15" t="s">
        <v>160</v>
      </c>
      <c r="F92" s="16" t="s">
        <v>216</v>
      </c>
      <c r="G92" s="20">
        <v>1</v>
      </c>
      <c r="H92" s="17">
        <v>55</v>
      </c>
      <c r="I92" s="17">
        <f>Tableau2[[#This Row],[Coût unitaire (hors taxes)]]*Tableau2[[#This Row],[Quantité]]</f>
        <v>55</v>
      </c>
      <c r="J92" s="20">
        <v>50</v>
      </c>
      <c r="K92" s="20" t="s">
        <v>87</v>
      </c>
      <c r="L92" s="20" t="s">
        <v>106</v>
      </c>
    </row>
    <row r="93" spans="1:12" ht="28.5" x14ac:dyDescent="0.25">
      <c r="A93" s="20">
        <v>5088</v>
      </c>
      <c r="B93" s="20" t="s">
        <v>84</v>
      </c>
      <c r="C93" s="20">
        <v>3</v>
      </c>
      <c r="D93" s="20" t="s">
        <v>111</v>
      </c>
      <c r="E93" s="15" t="s">
        <v>165</v>
      </c>
      <c r="F93" s="16" t="s">
        <v>218</v>
      </c>
      <c r="G93" s="20">
        <v>12</v>
      </c>
      <c r="H93" s="17">
        <v>0</v>
      </c>
      <c r="I93" s="17">
        <f>Tableau2[[#This Row],[Coût unitaire (hors taxes)]]*Tableau2[[#This Row],[Quantité]]</f>
        <v>0</v>
      </c>
      <c r="J93" s="20">
        <v>100</v>
      </c>
      <c r="K93" s="20" t="s">
        <v>87</v>
      </c>
      <c r="L93" s="20" t="s">
        <v>87</v>
      </c>
    </row>
    <row r="94" spans="1:12" x14ac:dyDescent="0.25">
      <c r="A94" s="20">
        <v>5088</v>
      </c>
      <c r="B94" s="20" t="s">
        <v>84</v>
      </c>
      <c r="C94" s="20">
        <v>3</v>
      </c>
      <c r="D94" s="20" t="s">
        <v>111</v>
      </c>
      <c r="E94" s="15" t="s">
        <v>166</v>
      </c>
      <c r="F94" s="16"/>
      <c r="G94" s="20">
        <v>2</v>
      </c>
      <c r="H94" s="17">
        <v>34.79</v>
      </c>
      <c r="I94" s="17">
        <f>Tableau2[[#This Row],[Coût unitaire (hors taxes)]]*Tableau2[[#This Row],[Quantité]]</f>
        <v>69.58</v>
      </c>
      <c r="J94" s="20">
        <v>100</v>
      </c>
      <c r="K94" s="20" t="s">
        <v>87</v>
      </c>
      <c r="L94" s="20" t="s">
        <v>106</v>
      </c>
    </row>
  </sheetData>
  <mergeCells count="2">
    <mergeCell ref="A4:L4"/>
    <mergeCell ref="D3:I3"/>
  </mergeCells>
  <dataValidations disablePrompts="1" count="1">
    <dataValidation type="list" allowBlank="1" showInputMessage="1" showErrorMessage="1" sqref="L8:L53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2020-02-28T16:21:07Z</cp:lastPrinted>
  <dcterms:created xsi:type="dcterms:W3CDTF">2018-01-12T15:55:21Z</dcterms:created>
  <dcterms:modified xsi:type="dcterms:W3CDTF">2020-02-28T16:21:14Z</dcterms:modified>
</cp:coreProperties>
</file>