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Gestion\Inforoute\"/>
    </mc:Choice>
  </mc:AlternateContent>
  <xr:revisionPtr revIDLastSave="0" documentId="13_ncr:1_{5FA361FF-47BE-4DB1-A133-4741BFA87322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D3" i="2" l="1"/>
</calcChain>
</file>

<file path=xl/sharedStrings.xml><?xml version="1.0" encoding="utf-8"?>
<sst xmlns="http://schemas.openxmlformats.org/spreadsheetml/2006/main" count="1380" uniqueCount="543">
  <si>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</si>
  <si>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</si>
  <si>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</si>
  <si>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</si>
  <si>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</si>
  <si>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</si>
  <si>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</si>
  <si>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</si>
  <si>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</si>
  <si>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</si>
  <si>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</si>
  <si>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</si>
  <si>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</si>
  <si>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</si>
  <si>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</si>
  <si>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</si>
  <si>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</si>
  <si>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Appareillages et outillages</t>
  </si>
  <si>
    <t/>
  </si>
  <si>
    <t>Étau</t>
  </si>
  <si>
    <t>Imprimante</t>
  </si>
  <si>
    <t>Magnétoscope</t>
  </si>
  <si>
    <t>Pince à long bec</t>
  </si>
  <si>
    <t>Pince coupante</t>
  </si>
  <si>
    <t>Rallonge</t>
  </si>
  <si>
    <t>Rétroprojecteur</t>
  </si>
  <si>
    <t>Téléviseur</t>
  </si>
  <si>
    <t>Vérin hydraulique</t>
  </si>
  <si>
    <t>Tous</t>
  </si>
  <si>
    <t>10</t>
  </si>
  <si>
    <t>8</t>
  </si>
  <si>
    <t>6</t>
  </si>
  <si>
    <t>2</t>
  </si>
  <si>
    <t>Ressources matérielles</t>
  </si>
  <si>
    <t>Matériel didactique</t>
  </si>
  <si>
    <t>Cotisation à la CSST</t>
  </si>
  <si>
    <t>6, 10, 12</t>
  </si>
  <si>
    <t>Abattage manuel et débardage forestier</t>
  </si>
  <si>
    <t>Mobilier</t>
  </si>
  <si>
    <t>Armoire de rangement</t>
  </si>
  <si>
    <t xml:space="preserve">Métal      </t>
  </si>
  <si>
    <t>Bureau</t>
  </si>
  <si>
    <t xml:space="preserve">Pour l'enseignant      </t>
  </si>
  <si>
    <t>Chaise</t>
  </si>
  <si>
    <t>Pour le personnel enseignant</t>
  </si>
  <si>
    <t>Chaise empilable</t>
  </si>
  <si>
    <t>Pour élèves</t>
  </si>
  <si>
    <t>Chariot</t>
  </si>
  <si>
    <t>Chariot sur roulettes pour le transport du matériel lourd</t>
  </si>
  <si>
    <t>Classeur</t>
  </si>
  <si>
    <t>Etagère</t>
  </si>
  <si>
    <t xml:space="preserve">Pour pièces et démonstrateurs, métal      </t>
  </si>
  <si>
    <t>Pupitre</t>
  </si>
  <si>
    <t xml:space="preserve">Pour élève      </t>
  </si>
  <si>
    <t>Table de service</t>
  </si>
  <si>
    <t xml:space="preserve">Pour l'audiovisuel, base mobile      </t>
  </si>
  <si>
    <t>Baladeuse</t>
  </si>
  <si>
    <t>120 V. 50' de long.</t>
  </si>
  <si>
    <t>Bandeur pour chaîne de traction</t>
  </si>
  <si>
    <t xml:space="preserve">Qualité standard      </t>
  </si>
  <si>
    <t>Barre-levier</t>
  </si>
  <si>
    <t xml:space="preserve">60", pointe carrée 1/2"      </t>
  </si>
  <si>
    <t>Bassin de nettoyage auto-recyclant</t>
  </si>
  <si>
    <t>Capacité de 20 gal. 30' X 21''X10'' Pompe incluse. Pour le nettoyage des pièces mécaniques lors de l'entretien et le dépannage des engins de débardage</t>
  </si>
  <si>
    <t>Boussole</t>
  </si>
  <si>
    <t xml:space="preserve">360°, type «Sylva Ranger»      </t>
  </si>
  <si>
    <t>Bras de force</t>
  </si>
  <si>
    <t xml:space="preserve">1/2"      </t>
  </si>
  <si>
    <t>Brimballe coulissante</t>
  </si>
  <si>
    <t xml:space="preserve">Prise 3/4" à 1", 20 7/16"      </t>
  </si>
  <si>
    <t>Brosse d'acier</t>
  </si>
  <si>
    <t>Pour nettoyage des pièces</t>
  </si>
  <si>
    <t>Bûchettes</t>
  </si>
  <si>
    <t>Échantillons d'essences feuilles et  résineuses    Diamètre minimum 15 cm, longueur 30 cm</t>
  </si>
  <si>
    <t>Burette à pompe</t>
  </si>
  <si>
    <t xml:space="preserve">Ordinaire, huilier      </t>
  </si>
  <si>
    <t>Câble de survoltage</t>
  </si>
  <si>
    <t>Dimension du fil  2/0. Même calibre qu'un câble de soudage. Avec pinces. Longueur de 6 mètres.</t>
  </si>
  <si>
    <t>Camionnette 4X4</t>
  </si>
  <si>
    <t>Cabine double (4 roues motrices) 4 portes 3/4 tonnes, ajout d'un treuil.</t>
  </si>
  <si>
    <t>Cartable d'aluminium</t>
  </si>
  <si>
    <t>Casque de sécurité</t>
  </si>
  <si>
    <t>Comprend le casque, la visière et les protecteurs auditifs fixes (coquilles). Conforme pour l'abattage et le débardage.</t>
  </si>
  <si>
    <t>Ceinture porte-outils pour abatteur</t>
  </si>
  <si>
    <t>En cuir ou matériel synthétique. Avec support lombaire et trous de fixation pour accessoires.</t>
  </si>
  <si>
    <t>Chaîne de ceinture</t>
  </si>
  <si>
    <t>Ensemble comprenant l'outil de mesure métrique (Topofil,  field Ranger ou autre modèle) et une ceinture standard.</t>
  </si>
  <si>
    <t>Chandelle</t>
  </si>
  <si>
    <t>D'une capacité de 5 tonnes minimum par chandelle. L'ensemble de 4 chandelles doit permettre de soutenir un engin de débardage sans autre support.</t>
  </si>
  <si>
    <t>Chargeur de batterie</t>
  </si>
  <si>
    <t>12 volts et 24 volts sur roues.  Qualité industrielle</t>
  </si>
  <si>
    <t>Clé à chaîne</t>
  </si>
  <si>
    <t>Manche de 16", 4" de diamètre maximum</t>
  </si>
  <si>
    <t>Clé à courroie</t>
  </si>
  <si>
    <t>1" à 5" de diamètre,  13 lb, poignée 12"</t>
  </si>
  <si>
    <t>Clé à mollette</t>
  </si>
  <si>
    <t>Ensemble de 12", 15", 18" et 24", chrome-vanadium</t>
  </si>
  <si>
    <t>Clé à tuyau</t>
  </si>
  <si>
    <t>1 ensemble :  14", 18" et 24"</t>
  </si>
  <si>
    <t>Cliquet réversible</t>
  </si>
  <si>
    <t xml:space="preserve">3/4" x 24"      </t>
  </si>
  <si>
    <t>Cliquet réversible 1''</t>
  </si>
  <si>
    <t>( Tête et manche), pour gros coffre</t>
  </si>
  <si>
    <t>Coffre</t>
  </si>
  <si>
    <t>67 cm x 22 cm x 24 cm  ou 54 cm x 22 cm x 24 cm    Transport des outils nécessaires lors des réparations en forêt</t>
  </si>
  <si>
    <t>Coffre de mécanien format moyen sur base mobile</t>
  </si>
  <si>
    <t>Pour élèves en atelier. 1 coffre par groupe de 3 élèves. Outils non compris</t>
  </si>
  <si>
    <t>Coffre de mécanien grand format sur base mobile</t>
  </si>
  <si>
    <t>À tiroir de qualité industrielle. Pour l'enseignant ou le mécanicien de chantier.Outils non compris</t>
  </si>
  <si>
    <t>Coffre pour outils et outillage de scies à chaîne</t>
  </si>
  <si>
    <t>67 cm x 22 cm x 24 cm  ou 54 cm x 22 cm x 24 cm</t>
  </si>
  <si>
    <t>Compas forestier</t>
  </si>
  <si>
    <t xml:space="preserve">50 cm, en aluminium avec pointe en acier      </t>
  </si>
  <si>
    <t>Compresseur à air industriel</t>
  </si>
  <si>
    <t>5 HP, réservoir de 20 gal. Moteur 4 temps à l'essence , mobile sur roues. Avec 15 mètres de boyaux et adapteur. Pour utilisation d'outils à air 3/4''</t>
  </si>
  <si>
    <t>Coupe-câble</t>
  </si>
  <si>
    <t>Qualité standard . 1 coupe-câble par débardeur</t>
  </si>
  <si>
    <t>Cric</t>
  </si>
  <si>
    <t>Jack-All , hauteur 48",  capacité 8 000 lb   pour camion 4X4</t>
  </si>
  <si>
    <t>Crochet de levage</t>
  </si>
  <si>
    <t>Modèles variés selon le diamètre moyen des tronçons à manipuler</t>
  </si>
  <si>
    <t>Débardeur à câbles</t>
  </si>
  <si>
    <t>Transmission manuelle ou semi-automatique, puissance de 90 à 160 Hp selon les besoins. Modèle année 85 et plus.</t>
  </si>
  <si>
    <t>Non utilisable pour production  Nécessaire  pour le module de dépannage</t>
  </si>
  <si>
    <t>Débardeur auto-porteur ou chargeuse sur roues</t>
  </si>
  <si>
    <t>Au choix du centre en fonction du type d'opérations. Modèle année 85 et plus.</t>
  </si>
  <si>
    <t>Douilles</t>
  </si>
  <si>
    <t>Cruciforme   1 ensemble</t>
  </si>
  <si>
    <t>Ensemble de couteaux rigide et à mastic</t>
  </si>
  <si>
    <t>Ensemble de douilles 1"</t>
  </si>
  <si>
    <t>Ensemble complet 1" jusqu'à  2 1/2" Pour coffre de mécanicien</t>
  </si>
  <si>
    <t>Ensemble de limes</t>
  </si>
  <si>
    <t xml:space="preserve">Plate, ronde et triangulaire,  grossière et lisse, 10", 12", 14"    </t>
  </si>
  <si>
    <t>Équipement de transport d'un blessé</t>
  </si>
  <si>
    <t>Planche dorsale avec sac de transport, sangles, ensemble de colliers cervicaux, immobilisateur de tête, etc. Pour roulotte de chantier et minibus.</t>
  </si>
  <si>
    <t xml:space="preserve">6", qualité standard      </t>
  </si>
  <si>
    <t>Étui à coins</t>
  </si>
  <si>
    <t>En cuir ou matériel synthétique. Modèles variés.</t>
  </si>
  <si>
    <t>Étui pour crochet de levage</t>
  </si>
  <si>
    <t>Adapté au modèle du crochet</t>
  </si>
  <si>
    <t>Étui pour levier d'abattage</t>
  </si>
  <si>
    <t>Polyvalent pour levier d'abattage avec ou sans talon</t>
  </si>
  <si>
    <t>Étui pour pince de levage</t>
  </si>
  <si>
    <t>Adapté au modèle de de la pince</t>
  </si>
  <si>
    <t>Extension de fil électriques 120V</t>
  </si>
  <si>
    <t>Calibre 12 .Longueur de 25 à 50 pieds</t>
  </si>
  <si>
    <t>Extincteur 10 Lbs</t>
  </si>
  <si>
    <t>Pour les 3 débardeurs et le réservoir de carburant fixé sur la camionnette 4X4 . Classe  ABC .Incluant support de fixation</t>
  </si>
  <si>
    <t>Extincteur portatif individuel</t>
  </si>
  <si>
    <t>Poudre type ABC. Pour utilisateur de scies à chaîne, incluant pochette</t>
  </si>
  <si>
    <t>Extincteurs 2.5 lbs</t>
  </si>
  <si>
    <t>Pour le minibus et la camionnette 4X4. Classe  ABC .Incluant support de fixation</t>
  </si>
  <si>
    <t>Extincteurs de 20 lbs</t>
  </si>
  <si>
    <t>Pour atelier de dépannage, atelier en forêt et le gros réservoir de carburant</t>
  </si>
  <si>
    <t>Fer à souder</t>
  </si>
  <si>
    <t xml:space="preserve">Électrique      </t>
  </si>
  <si>
    <t>Feuilles de points cotés</t>
  </si>
  <si>
    <t>Grille 1 : 20 000, 1 : 50 000 .Mesure de superficie approximatives sur prescription sylvicole</t>
  </si>
  <si>
    <t>Forêts</t>
  </si>
  <si>
    <t xml:space="preserve">Système impérial 1/64" à 1/2"      </t>
  </si>
  <si>
    <t>Fusil à air</t>
  </si>
  <si>
    <t>Pour nettoyage</t>
  </si>
  <si>
    <t>Génératrice</t>
  </si>
  <si>
    <t>5000 Watts. Sur chariot. Pour dépannage, éclairage et branchement des engins de débardage en hiver</t>
  </si>
  <si>
    <t>Grosse trousse de premiers soins</t>
  </si>
  <si>
    <t>Pour chantier, camionnette et minibus. Conforme pour groupe de 25 personnes</t>
  </si>
  <si>
    <t>Grue roulante d'atelier</t>
  </si>
  <si>
    <t xml:space="preserve">5 t - hauteur 41" à 52",  palan à chaîne    </t>
  </si>
  <si>
    <t>Jauge pour guide de profondeur</t>
  </si>
  <si>
    <t>0.025''. Pour scie à chaîne</t>
  </si>
  <si>
    <t>Jeu de barre-leviers à tête coudée</t>
  </si>
  <si>
    <t>Ensemble de 5 pièces</t>
  </si>
  <si>
    <t>Jeu de clés combinées</t>
  </si>
  <si>
    <t>1/4" à 1 1/4" Bout ouvert et fermé</t>
  </si>
  <si>
    <t>1 ensemble : 1 5/16" à 2 ", 12 pans</t>
  </si>
  <si>
    <t>Jeu de clés combinées métriques</t>
  </si>
  <si>
    <t>6 mm à 32 mm, 12 pans</t>
  </si>
  <si>
    <t>Jeu de clés hexagonales (Allen )</t>
  </si>
  <si>
    <t>3/64" x 3/4"      1 ensemble</t>
  </si>
  <si>
    <t>Jeu de douilles Allen prise 3/8</t>
  </si>
  <si>
    <t>1 ensemble métrique et SAE</t>
  </si>
  <si>
    <t>Jeu de douilles courtes prise 1/4</t>
  </si>
  <si>
    <t>Métrique. 4 mm à 12 mm</t>
  </si>
  <si>
    <t>Jeu de douilles courtes SAE prise 1/4</t>
  </si>
  <si>
    <t>3/16 à 1/2''. Comprend poignée, rochet, rallonge, joint et coffre</t>
  </si>
  <si>
    <t>Jeu de douilles longues Métrique prise 3/8</t>
  </si>
  <si>
    <t>10 mm à 19 mm . Percussion</t>
  </si>
  <si>
    <t>Jeu de douilles longues SAE prise 1/2</t>
  </si>
  <si>
    <t>7/16 à 1 1/4'' . Percussion</t>
  </si>
  <si>
    <t>Jeu de douilles longues SAE prise 3/8</t>
  </si>
  <si>
    <t>5/16 à 7/8'' . Percussion</t>
  </si>
  <si>
    <t>Jeu de douilles régulières prise 1/2</t>
  </si>
  <si>
    <t>SAE 3/8 à 1 1/4'' et métriques 10 à 25 mm. Comprend poignée, rochet, rallonge, joint et coffre</t>
  </si>
  <si>
    <t>Jeu de douilles régulières prise 3/8</t>
  </si>
  <si>
    <t>SAE 3/8 à 7/8'' et métriques 10 à 19 mm . Comprend poignée, rochet, rallonge, joint et coffre</t>
  </si>
  <si>
    <t>Jeu de pics et crochets</t>
  </si>
  <si>
    <t>Pour faciliter l'extraction de rondelles, de joints et de pièces serties</t>
  </si>
  <si>
    <t>Jeu de poinçons et ciseaux plats</t>
  </si>
  <si>
    <t xml:space="preserve">Ensemble : plat, pointe, chasse-goupille  bisauté    </t>
  </si>
  <si>
    <t>Jeu de tarauds et filières</t>
  </si>
  <si>
    <t>Métrique  et SAE</t>
  </si>
  <si>
    <t>Jeu de tournevis à pointe carrée</t>
  </si>
  <si>
    <t>1 ensemble</t>
  </si>
  <si>
    <t>Jeu de tournevis à pointe cruciforme Philips</t>
  </si>
  <si>
    <t>Jeu de tournevis à pointe plate</t>
  </si>
  <si>
    <t>Jeu d'extracteur</t>
  </si>
  <si>
    <t>Ensemble de tourne à gauche</t>
  </si>
  <si>
    <t>Jeu d'outils pour évasement double de tuyaux</t>
  </si>
  <si>
    <t>3/16" à 1/2"      1 ensemble</t>
  </si>
  <si>
    <t>Joint universel</t>
  </si>
  <si>
    <t>pour cliquet 1/2"</t>
  </si>
  <si>
    <t>Levier d'abattage avec talon pour coins</t>
  </si>
  <si>
    <t>Levier masse d'une longueur de 52 cm ( 21'')</t>
  </si>
  <si>
    <t>Levier d'abattage/tournebille avec crochet coudé</t>
  </si>
  <si>
    <t>En aluminium ou acier d'une longueur de 80 cm approx.</t>
  </si>
  <si>
    <t>Lunettes pour l'oxycoupage</t>
  </si>
  <si>
    <t>Opaque et conforme à l'utilisation</t>
  </si>
  <si>
    <t>Machine à laver à pression industrielle</t>
  </si>
  <si>
    <t>Générateur de vapeur  avec ou sans détergent. Pour garage et chantier. 220V . Fonctionne au kérozène</t>
  </si>
  <si>
    <t>Visionnement de vidéo. Affichage de programmation à l'écran,  4 têtes</t>
  </si>
  <si>
    <t>Marteau de fibre</t>
  </si>
  <si>
    <t>Marteaux pneumatiques</t>
  </si>
  <si>
    <t>1 ensemble de 2 : Prise 1/2 '' et prise 3/4''</t>
  </si>
  <si>
    <t>Masse</t>
  </si>
  <si>
    <t xml:space="preserve">16 lb      </t>
  </si>
  <si>
    <t xml:space="preserve">10 lb      </t>
  </si>
  <si>
    <t>Masse 4 lbs</t>
  </si>
  <si>
    <t>Pour travaux durs, 4 lb,  qualité standard. En association avec les 2 coupe-câble dans les débardeurs à câble</t>
  </si>
  <si>
    <t>Minibus</t>
  </si>
  <si>
    <t>15 passagers, 3/4 t ou 1 tonne,  automatique, diésel ou essence. Différentiel autobloquant.  Chantier et visites</t>
  </si>
  <si>
    <t>Moteur diesel</t>
  </si>
  <si>
    <t>Manuel de formation</t>
  </si>
  <si>
    <t>Multimètre digital</t>
  </si>
  <si>
    <t xml:space="preserve">10 meg, poids 14 onces      </t>
  </si>
  <si>
    <t>Ordinateur portable</t>
  </si>
  <si>
    <t>Complet avec logiciel d'exploitation version en langue française, avec lecteur et graveur CD, lecteur disquettes, avec sorties pour canon.</t>
  </si>
  <si>
    <t>Outil à cintrer les tuyaux</t>
  </si>
  <si>
    <t xml:space="preserve">Centré à gauche et à droite      </t>
  </si>
  <si>
    <t>Palan mécanique à chaîne</t>
  </si>
  <si>
    <t>Capacité de 1 tonne</t>
  </si>
  <si>
    <t>Perceuse à colonne industrielle</t>
  </si>
  <si>
    <t>3/4'' de mandrin, moteur de 1HP</t>
  </si>
  <si>
    <t>Perçeuse électrique</t>
  </si>
  <si>
    <t>Mandrin de 3/8'' Vitesse variable</t>
  </si>
  <si>
    <t>Perceuse portative</t>
  </si>
  <si>
    <t xml:space="preserve">1/2", 120 V, 450 t/m, vitesse variable      </t>
  </si>
  <si>
    <t>Pince à dégainer</t>
  </si>
  <si>
    <t>Qualité standard. Pour types de fils électriques</t>
  </si>
  <si>
    <t>Pince ajustable standard</t>
  </si>
  <si>
    <t xml:space="preserve">8"      </t>
  </si>
  <si>
    <t xml:space="preserve">6"      </t>
  </si>
  <si>
    <t>Pince de levage</t>
  </si>
  <si>
    <t>Modèles variés selon le diamètre moyen des tronçons à manipuler ( ouverture de 20 à 25 cm )</t>
  </si>
  <si>
    <t>Pince-étau 10''</t>
  </si>
  <si>
    <t>Pince-étau 10'' pour débardeurs à câble</t>
  </si>
  <si>
    <t>Qualité standard. Dans le coffre de chaque débardeur pour la répararion  du maître-câble</t>
  </si>
  <si>
    <t>Pince-étau 7''</t>
  </si>
  <si>
    <t>Qualité standard</t>
  </si>
  <si>
    <t>Pinces de bague de retenue</t>
  </si>
  <si>
    <t>Ensemble de pinces polyvalentes. Qualité standard</t>
  </si>
  <si>
    <t>Pistolet graisseur</t>
  </si>
  <si>
    <t>14 onces - boyau 18" . 1 par engin de débardage</t>
  </si>
  <si>
    <t>Pistolet graisseur pour scie à chaîne</t>
  </si>
  <si>
    <t>Pour graisser pignons d'entrainement et de renvoi. En plastique. Avec tube de graisse</t>
  </si>
  <si>
    <t>Pochette pour outils de l'élève</t>
  </si>
  <si>
    <t>Pour dépannage de la scie à chaîne</t>
  </si>
  <si>
    <t>Poignée articulée</t>
  </si>
  <si>
    <t xml:space="preserve">Prise 3/4", longueur 21 1/2"      </t>
  </si>
  <si>
    <t>Pompe électrique pour réservoir à carburant</t>
  </si>
  <si>
    <t>12 V. Pour réservoir de carburant diésel fixé dans la boîte du camion 4X4. Comprenant tuyau et pistolet verseur.</t>
  </si>
  <si>
    <t>Ponceuse à disque</t>
  </si>
  <si>
    <t>Pont amovible</t>
  </si>
  <si>
    <t>Fabrication d'un pont amovible en sections  pour traverses de ruisseaux</t>
  </si>
  <si>
    <t>Poste de découpage</t>
  </si>
  <si>
    <t xml:space="preserve">Chariot, régulateur, câbles, torches,  accessoires, tabliers, gants, etc.    </t>
  </si>
  <si>
    <t>Presse - extracteur</t>
  </si>
  <si>
    <t>Cap. 20  tonnes. Pour roulements et pièces serties</t>
  </si>
  <si>
    <t>Projecteur multimédia</t>
  </si>
  <si>
    <t>Protège-lame</t>
  </si>
  <si>
    <t>Approprié au modèle de scie à chaîne</t>
  </si>
  <si>
    <t>Radio portative</t>
  </si>
  <si>
    <t>Spécifications SPH/SPU, 1 à 5 W      Utilisée pour sorties en forêt ( CB) avec antennes de qualité et installation. Pour camionnette et minibus</t>
  </si>
  <si>
    <t>Prise 3/4", longueur 7"</t>
  </si>
  <si>
    <t>1 1/2"    pour prise 3/8''</t>
  </si>
  <si>
    <t>5" pour prise 3/8''</t>
  </si>
  <si>
    <t>10"    pour prise 3/8''</t>
  </si>
  <si>
    <t>Récipient de récupération</t>
  </si>
  <si>
    <t>Pour les huiles usées et filtres . Qualité standard</t>
  </si>
  <si>
    <t>Règle graduée</t>
  </si>
  <si>
    <t>6", en métal  . Pour coffre d'outil</t>
  </si>
  <si>
    <t>Remorque fermée</t>
  </si>
  <si>
    <t>Transport  et entreposage des scies, des carburants et des lubrifiants. Grandeur 6' X 12' tandem</t>
  </si>
  <si>
    <t>Réservoir de carburant</t>
  </si>
  <si>
    <t>Polyéthylène, 25 l . Pour essence mélangée pour scie à chaîne et essence pure pour génératrice et compresseur</t>
  </si>
  <si>
    <t>Réservoir de carburant combiné</t>
  </si>
  <si>
    <t>Polyéthylène 6  litres, avec embout antirenversement combiné pour essence et huile à chaîne</t>
  </si>
  <si>
    <t>Réservoir de carburant diésel</t>
  </si>
  <si>
    <t>455 litres de capacité. Dimension : 29" X 23" X 48" avec kit d'attaches .À installer dans la camionnette</t>
  </si>
  <si>
    <t xml:space="preserve">Pour acétates      </t>
  </si>
  <si>
    <t>Roulotte usagée aménagée pour gardien</t>
  </si>
  <si>
    <t>Roulotte isolée et chauffée . Dimension: 24' X 10'. Sur roues. Pour assurer la protection des équipements sur le chantier la nuit et les fins de semaine.</t>
  </si>
  <si>
    <t>Roulotte usagée de chantier aménagée</t>
  </si>
  <si>
    <t>Roulotte chauffée divisée en 3 sections: Aire de repos le midi, atelier : Bureau pour enseignant et instructeurs. Dimension: 40' X 10'. Sur roues</t>
  </si>
  <si>
    <t>Ruban à mesurer</t>
  </si>
  <si>
    <t>12' et métrique</t>
  </si>
  <si>
    <t xml:space="preserve">30 m, toile de dacron      </t>
  </si>
  <si>
    <t>Ruban forestier</t>
  </si>
  <si>
    <t>15 m x 10 mm ( 50') avec pointes et étui  protecteur  pour façonnage des troncs et mesurage des billes. Calibré métrique et SAE sur le même ruban</t>
  </si>
  <si>
    <t>Scie à métal</t>
  </si>
  <si>
    <t>12 ''</t>
  </si>
  <si>
    <t>Scies à chaîne</t>
  </si>
  <si>
    <t>Modèles professionnels . Cylindrée de 52 cc à 72 cc.      Le prix varie selon la cylindrée. De 550 $ à 900 $. Prix moyen : 750$/unité</t>
  </si>
  <si>
    <t>Sécateur à main</t>
  </si>
  <si>
    <t>Pour prélèvement d'échantillons de rameaux. 22,5 cm de longueur</t>
  </si>
  <si>
    <t>Serre-joint</t>
  </si>
  <si>
    <t>À coussins pivotants,  longueur de 11 1/4",  mâchoire 3 3/4"</t>
  </si>
  <si>
    <t>À coussins pivotants,  longueur de 18 1/4",  mâchoire 7"</t>
  </si>
  <si>
    <t>Système de positionnement par satellite (GPS)</t>
  </si>
  <si>
    <t>Pour relevé de superficie et orientation. Exemple de modèle : modèle Garmin 76 avec ajout logiciel cartographie. Pour enseignant</t>
  </si>
  <si>
    <t>Tableaux des composantes des machines</t>
  </si>
  <si>
    <t>Tachymètre électronique</t>
  </si>
  <si>
    <t>Pour ajustement des scies à chaîne</t>
  </si>
  <si>
    <t>Téléphone satellite</t>
  </si>
  <si>
    <t>Achat d'un téléphone cellulaire satellite utilisable avec des cartes de temps d'antenne. Comparaison: Location coûte 750$/mois</t>
  </si>
  <si>
    <t>En association avec le magnétoscope pour visionnement de vidéos. Sorties pour lecteurs DVD</t>
  </si>
  <si>
    <t>Testeur de pression</t>
  </si>
  <si>
    <t>Pour tester l'étanchéité du carter et les carburateurs de scies</t>
  </si>
  <si>
    <t>Tige aimantée</t>
  </si>
  <si>
    <t>Téléscopique</t>
  </si>
  <si>
    <t>Touret à meule d'établi</t>
  </si>
  <si>
    <t>8"  . Usage industriel</t>
  </si>
  <si>
    <t>Tournevis à douilles</t>
  </si>
  <si>
    <t>1 ensemble de tournevis avec douilles régulières</t>
  </si>
  <si>
    <t>Trousse de premiers soins individuelle</t>
  </si>
  <si>
    <t>1 trousse pour chaque élève</t>
  </si>
  <si>
    <t>Trousse de premiers soins pour chantier</t>
  </si>
  <si>
    <t>Grosse trousse complète pour groupe de moins de 50 personnes sur chantier et/ou véhicules</t>
  </si>
  <si>
    <t>Trousse de premiers soins pour débardeurs</t>
  </si>
  <si>
    <t>Pour tous les engins de débardage et d'empilage</t>
  </si>
  <si>
    <t xml:space="preserve">Type bouteille, capacité 12 t      </t>
  </si>
  <si>
    <t>Vernier</t>
  </si>
  <si>
    <t>12", qualité standard . Mesures métrique et impérial en acien inoxydable</t>
  </si>
  <si>
    <t>Vidéos spécialisées</t>
  </si>
  <si>
    <t>Scie à chaîne, abattage, sylviculture - 7 leçons  «Cold Weather Starting and Operation», etc  L'ensemble équivaut à 1 exemplaire/sujet</t>
  </si>
  <si>
    <t>Visière</t>
  </si>
  <si>
    <t>Utilisable au poste de meulage et oxycoupage</t>
  </si>
  <si>
    <t>tous</t>
  </si>
  <si>
    <t>6 et 7</t>
  </si>
  <si>
    <t>6, 7 et 12</t>
  </si>
  <si>
    <t>7</t>
  </si>
  <si>
    <t>3</t>
  </si>
  <si>
    <t>5, 7 et chantier</t>
  </si>
  <si>
    <t>3, 8, 9</t>
  </si>
  <si>
    <t>3, 5, 9, 5, 6, 10, 11, 12, 13 et 16</t>
  </si>
  <si>
    <t>5, 9, 11,13 et 16</t>
  </si>
  <si>
    <t>7 et 6</t>
  </si>
  <si>
    <t>6, 7 et chantier</t>
  </si>
  <si>
    <t>5</t>
  </si>
  <si>
    <t>9</t>
  </si>
  <si>
    <t>5 et 7</t>
  </si>
  <si>
    <t>6, 7, 10 et 12</t>
  </si>
  <si>
    <t>5, 9, 11, 13 et 16</t>
  </si>
  <si>
    <t>6, 7, 10, 12 et 16</t>
  </si>
  <si>
    <t>5, 11, 13 et 16</t>
  </si>
  <si>
    <t>6, 7, 10, 12</t>
  </si>
  <si>
    <t>4, 5, 9, 11, 13 et 16</t>
  </si>
  <si>
    <t>5, 6, 10, 11, 12,et 13.</t>
  </si>
  <si>
    <t>5, 11 et 16</t>
  </si>
  <si>
    <t>6, 7 , 10 et 12</t>
  </si>
  <si>
    <t>5, 9, 5, 11,13 et 16</t>
  </si>
  <si>
    <t>5, 6, 9, 10, 11, 12 et 13</t>
  </si>
  <si>
    <t>9 et 13</t>
  </si>
  <si>
    <t>5, 9, 11, 13, et 16</t>
  </si>
  <si>
    <t>5,9,11,13</t>
  </si>
  <si>
    <t xml:space="preserve">Cl            </t>
  </si>
  <si>
    <t xml:space="preserve">Cl   Bp         </t>
  </si>
  <si>
    <t xml:space="preserve">            </t>
  </si>
  <si>
    <t xml:space="preserve">Ma            </t>
  </si>
  <si>
    <t xml:space="preserve"> Aded   Fo         </t>
  </si>
  <si>
    <t xml:space="preserve">Fo            </t>
  </si>
  <si>
    <t xml:space="preserve"> Aded            </t>
  </si>
  <si>
    <t xml:space="preserve">Fo   Cl         </t>
  </si>
  <si>
    <t xml:space="preserve"> Aded    Fo-At         </t>
  </si>
  <si>
    <t xml:space="preserve">Ad   Fo         </t>
  </si>
  <si>
    <t xml:space="preserve">Fo    Aded         </t>
  </si>
  <si>
    <t xml:space="preserve"> Aded    As    Fo-At      </t>
  </si>
  <si>
    <t xml:space="preserve">Fo    As         </t>
  </si>
  <si>
    <t xml:space="preserve">Ad            </t>
  </si>
  <si>
    <t xml:space="preserve"> Aded   Cl         </t>
  </si>
  <si>
    <t xml:space="preserve">Cl    Bp   Fo      </t>
  </si>
  <si>
    <t xml:space="preserve"> As   Fo         </t>
  </si>
  <si>
    <t xml:space="preserve"> Aded    As   Fo      </t>
  </si>
  <si>
    <t xml:space="preserve">Fo    Rc         </t>
  </si>
  <si>
    <t xml:space="preserve">Fo    Fo-At         </t>
  </si>
  <si>
    <t xml:space="preserve">As   Fo         </t>
  </si>
  <si>
    <t xml:space="preserve">As            </t>
  </si>
  <si>
    <t>ABATTAGE MANUEL ET DÉBARDAGE FORESTIER - DEP 5290</t>
  </si>
  <si>
    <t>Acétylène, bonbonne</t>
  </si>
  <si>
    <t>Location annuelle réservoir 1.11 m3s et remplissage.</t>
  </si>
  <si>
    <t>Assurance pour débardeurs</t>
  </si>
  <si>
    <t>Pour 3 engins de débardage     2,46 % x 60 000 $. Feu, vol et vandalisme. Taux équivalent au marché de location</t>
  </si>
  <si>
    <t>Assurances pour camionnette et minibus</t>
  </si>
  <si>
    <t>Coût annuel de 900 $/véhicule</t>
  </si>
  <si>
    <t>Auto-injecteur stérile d'adrénaline</t>
  </si>
  <si>
    <t>Article de premiers soins pour traitement des allergies sévères.Piqures de guèpes surtout.  Durée d'efficacité : 1 an</t>
  </si>
  <si>
    <t>Bouchon de réservoir d'essence</t>
  </si>
  <si>
    <t>Bouchon de remplacement pour scie à chaîne</t>
  </si>
  <si>
    <t>Bouchon de réservoir d'huile</t>
  </si>
  <si>
    <t>Bougie d'allumage</t>
  </si>
  <si>
    <t>Appropriée au type de scie à chaîne</t>
  </si>
  <si>
    <t>Câble maître</t>
  </si>
  <si>
    <t>9/16" x 100' pressé 1/2'' pour les engins de débardage</t>
  </si>
  <si>
    <t>Carburant pour camionnette 4X4</t>
  </si>
  <si>
    <t>Type cabine double      0,20c/km X 9 000 km. Travaux pratiques et suivi des stagiaires en entreprise. Transport marchandises et réservoir à carburant</t>
  </si>
  <si>
    <t>Carburant pour débardeurs</t>
  </si>
  <si>
    <t>Sur roues ou chenilles. Évaluation:  5 l/h X 360 heures X 3 débardeur X 0.70 $/litre</t>
  </si>
  <si>
    <t>Carburant pour minibus</t>
  </si>
  <si>
    <t>Distance parcourue par cours: 9000 km approx. Visites, Sorties pratiques et chantier de coupe     0,20$/ km x 9 000km=1800 $</t>
  </si>
  <si>
    <t>Carburant pour scie à chaîne</t>
  </si>
  <si>
    <t>25 litres/jour X 49 jours = 1225 litres X 0.85$/litre</t>
  </si>
  <si>
    <t>Cartes écoforestières 1/20 000</t>
  </si>
  <si>
    <t>Ensemble de cartes comprenant la localisation d'nterventions prévues aux plans annuels et quinquennaux ainsi que des aires de protection</t>
  </si>
  <si>
    <t>Cartes topographiques 1/50 000</t>
  </si>
  <si>
    <t>Matériel didactique pour travailler avec boussole</t>
  </si>
  <si>
    <t>Chaîne de traction pour pneus</t>
  </si>
  <si>
    <t>Pour roues avant et arrière des engins de débardage. Comprend 2 chaînes par ensemble. / engins X 2 ens/engin X 3 engins = 6 ensembles</t>
  </si>
  <si>
    <t>Chaîne pour scie à chaîne</t>
  </si>
  <si>
    <t>Appropriée au modèle de scie à chaîne. Différents modèles pour essais et comparaisons.</t>
  </si>
  <si>
    <t>Classification des billes de bois franc</t>
  </si>
  <si>
    <t>Classification des billes de bois franc destinées au sciage . Manuel d'enseignement</t>
  </si>
  <si>
    <t>Clé pour scies à chaîne</t>
  </si>
  <si>
    <t>Clés adaptés aux modèles de scie. Bris et perte fréquents</t>
  </si>
  <si>
    <t>Coin d'abattage 15 cm</t>
  </si>
  <si>
    <t>En plastique. 2 par élève</t>
  </si>
  <si>
    <t>Coin d'abattage 20 cm</t>
  </si>
  <si>
    <t>Coin d'abattage pour l'hiver</t>
  </si>
  <si>
    <t>En aluminium ( 15 cm ou 20 cm)  2 par élève</t>
  </si>
  <si>
    <t>Corde de démarreur</t>
  </si>
  <si>
    <t>Nylon tressé.</t>
  </si>
  <si>
    <t>Pour les stages des élèves</t>
  </si>
  <si>
    <t>Écrou pour guide-chaîne</t>
  </si>
  <si>
    <t>Écrou de fixation de remplacement de la plaque du frein de chaîne</t>
  </si>
  <si>
    <t>Elingue</t>
  </si>
  <si>
    <t>7/16'' X 6' ou 7' dépendamment du diamètre des troncs à la souche. 12 élingues/débardeur à câble X 2 débardeurs + 10 de remplacement dus aux bris</t>
  </si>
  <si>
    <t>Encadrement de stages</t>
  </si>
  <si>
    <t>Frais d'hébergement et de subsistance pour le personnel enseignant pendant 3 semaines</t>
  </si>
  <si>
    <t>Ensemble de réparation de carburateurs</t>
  </si>
  <si>
    <t>Ensemble de diaphragme, rondelles et pointeaux pour carburateur des scies à chaîne</t>
  </si>
  <si>
    <t>Fil pour «Topofil»</t>
  </si>
  <si>
    <t>Bobines de 6 000 m, orange  ou blanc</t>
  </si>
  <si>
    <t>Filtre pour essence</t>
  </si>
  <si>
    <t>Appropriée au modèle de scie</t>
  </si>
  <si>
    <t>Filtres à air de rechange pour scies</t>
  </si>
  <si>
    <t>Appropriée au modèle de scie. 1 pour l'hiver et un pour l'été pour chaque scie</t>
  </si>
  <si>
    <t>Gants pour scies à chaîne</t>
  </si>
  <si>
    <t>En cuir, paumes doubles. Approuvés pour l'utilisation de la scie à chaîne  et la manipulation des câbles d'acier</t>
  </si>
  <si>
    <t>Graisse en tube</t>
  </si>
  <si>
    <t>Pour graisser les pignons et autres joints     Prix pour 1 tube</t>
  </si>
  <si>
    <t>Huile pour chaîne de scie</t>
  </si>
  <si>
    <t>approx. 1 litre d'huile pour 5 litre d'essence=250 litre/4= 62 contenant de 4 litres</t>
  </si>
  <si>
    <t>Huile pour moteur 2 temps</t>
  </si>
  <si>
    <t>1225 litre d'essence/50= 24.5 litres d'huile= 50 contenants de 500ml.approx.</t>
  </si>
  <si>
    <t>Immatriculation</t>
  </si>
  <si>
    <t>Pour débardeur autochargeur, plaque V, hors route</t>
  </si>
  <si>
    <t>Pour débardeur à câble, plaque, hors route</t>
  </si>
  <si>
    <t>Immatriculation pour véhicules routiers</t>
  </si>
  <si>
    <t>Pour camionnette 4X4 et minibus</t>
  </si>
  <si>
    <t>Lime plate</t>
  </si>
  <si>
    <t>Longueur 6"  Pour baisser les guides de profondeur</t>
  </si>
  <si>
    <t>Lime ronde</t>
  </si>
  <si>
    <t>Appropriée au type de chaîne      Prix à l'unité</t>
  </si>
  <si>
    <t>Manuel de l'opérateur du débardeur à câble</t>
  </si>
  <si>
    <t>4 manuels par engin de débardage X 3 engins</t>
  </si>
  <si>
    <t>Manuel de l'opérateur du débardeur auto-chargeur</t>
  </si>
  <si>
    <t>4 manuels par engin de débardage X 1 engin</t>
  </si>
  <si>
    <t>Manuel de Mécanique des petits moteurs</t>
  </si>
  <si>
    <t>Manuel d'entretien pour débardeur</t>
  </si>
  <si>
    <t>Manuel du secourisme</t>
  </si>
  <si>
    <t>Matériel didactique pour équipements audio-visuels</t>
  </si>
  <si>
    <t>Ensemble de papiers acétates, rubans VHS, rouleaux de films diapositives, etc..</t>
  </si>
  <si>
    <t>Mitaines à trois doigts</t>
  </si>
  <si>
    <t>Oxygène, bonbonne</t>
  </si>
  <si>
    <t>Location annuelle , réservoir de 1.5 m3 approx. et remplissage</t>
  </si>
  <si>
    <t>Peinture en cannette</t>
  </si>
  <si>
    <t>Pour le sol et les arbres couleur au choix. Principalement pour marquer les traits de coupe lors du débitage</t>
  </si>
  <si>
    <t>Petite flore forestière du Québec</t>
  </si>
  <si>
    <t xml:space="preserve">(nouvelle édition)      </t>
  </si>
  <si>
    <t>Photocopie</t>
  </si>
  <si>
    <t>Photos aériennes</t>
  </si>
  <si>
    <t>Poignées pour limes</t>
  </si>
  <si>
    <t>Pour limes plates ou rondes lors de l'entretien des scies à chaînes</t>
  </si>
  <si>
    <t>Porte-lime ronde</t>
  </si>
  <si>
    <t>Pour affûtage des scies à chaîne. Approprié au diamètre de la lime. 2 modèles par élève</t>
  </si>
  <si>
    <t>Poulie de démarreur</t>
  </si>
  <si>
    <t>Scie à chaîne</t>
  </si>
  <si>
    <t>Propane pour chantier</t>
  </si>
  <si>
    <t>Estimé pour roulotte de gardien et de service.Consommation peut varier selon la saison de coupe et l'utilisation du chauffage dans les roulottes. Période de 12 semaines.</t>
  </si>
  <si>
    <t>Rallonge pour élingue</t>
  </si>
  <si>
    <t>Longueur de 45 cm pour faciliter la récupérationdes tiges de gros diamètre. 2 par engin de débardage</t>
  </si>
  <si>
    <t>Recharge d'extincteur</t>
  </si>
  <si>
    <t>Poudre de remplissage Type ABC</t>
  </si>
  <si>
    <t>Règlements sur les travaux forestiers</t>
  </si>
  <si>
    <t>Produits par la CSST et distribué par les Publications du Québec</t>
  </si>
  <si>
    <t>Réparation et entretien - 3 Débardeurs</t>
  </si>
  <si>
    <t>Pièces et main-d'oeuvre,  débardeur à câble et autoporteur  Coût horaire moyen de réparation basé sur 400 heures/année/engin = 12$/heure</t>
  </si>
  <si>
    <t>Réparation et entretien de la camionnette</t>
  </si>
  <si>
    <t>Pièces et main-d'oeuvre</t>
  </si>
  <si>
    <t>Réparation et entretien du minibus</t>
  </si>
  <si>
    <t>Réparation et entretien- scies à chaîne</t>
  </si>
  <si>
    <t>Pièces et main-d'oeuvre  - 0.40$/heure X 400 heures/scie X 9 scies</t>
  </si>
  <si>
    <t>Ressort de démarreur</t>
  </si>
  <si>
    <t>Pour scie à chaîne</t>
  </si>
  <si>
    <t>Ruban marqueur</t>
  </si>
  <si>
    <t>Couleur rose, orange, jaune, bleu,  Types  hiver et été.   Outil pédagogique pour préparation des secteurs  et sentiers</t>
  </si>
  <si>
    <t>Santé et sécurité du travail en forêt - Abattage manuel</t>
  </si>
  <si>
    <t>Publication vendue  par le Comité paritaire de pévention du secteur forestier</t>
  </si>
  <si>
    <t>Schémas des systèmes</t>
  </si>
  <si>
    <t>- Hydraulique  - Électrique    Ensemble</t>
  </si>
  <si>
    <t>Temps d'antenne pour téléphone cellulaire satellite</t>
  </si>
  <si>
    <t>400 $ pour une carte de 200 minutes valide pour 6 mois</t>
  </si>
  <si>
    <t>Tournevis d'ajustement de carburateurs</t>
  </si>
  <si>
    <t>Transport débardeurs par fardier</t>
  </si>
  <si>
    <t>Prix estimé pour le transport Aller et Retour sur chantier de 3 débardeurs ( 4 heures A/R par débardeur X 3 débardeurs X75$/heure X 2 périodes de transport)</t>
  </si>
  <si>
    <t>7 et 12</t>
  </si>
  <si>
    <t>6, 7, 10, 11, 12, 13</t>
  </si>
  <si>
    <t>6, 10, 11, 12 et 13</t>
  </si>
  <si>
    <t>5, 6, 9, 10, 11, 12, 13,et 16</t>
  </si>
  <si>
    <t>chantier de 360 heures</t>
  </si>
  <si>
    <t>2, 8</t>
  </si>
  <si>
    <t>5,11,13 et 16</t>
  </si>
  <si>
    <t>16</t>
  </si>
  <si>
    <t>6, 10, 12 et 16</t>
  </si>
  <si>
    <t>5, 6, 10, 11, 12, 13 et 16</t>
  </si>
  <si>
    <t>7 et 8</t>
  </si>
  <si>
    <t>5, 9, 11, 13, 16</t>
  </si>
  <si>
    <t>1, 2, 3, 4, 5, 6, 8, 9, 14 et 15</t>
  </si>
  <si>
    <t>8, 9 et 13</t>
  </si>
  <si>
    <t>3 et 8</t>
  </si>
  <si>
    <t>5, 6, 8, 10, 11, 12, 13</t>
  </si>
  <si>
    <t>2, 5, 11 et 13</t>
  </si>
  <si>
    <t xml:space="preserve">Cl   Fo         </t>
  </si>
  <si>
    <t xml:space="preserve"> As   Cl         </t>
  </si>
  <si>
    <t xml:space="preserve">Cl    Fo-Cl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</si>
</sst>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2" xfId="3" applyFont="1" applyFill="1" applyBorder="1" applyAlignment="1">
      <alignment horizontal="center" wrapText="1"/>
    </xf>
    <xf numFmtId="44" fontId="0" fillId="0" borderId="0" xfId="2" applyFont="1"/>
    <xf numFmtId="0" fontId="7" fillId="0" borderId="1" xfId="0" applyFont="1" applyBorder="1" applyAlignment="1">
      <alignment vertical="center" wrapText="1"/>
    </xf>
    <xf numFmtId="44" fontId="7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4" fontId="2" fillId="2" borderId="4" xfId="2" applyFont="1" applyFill="1" applyBorder="1" applyAlignment="1">
      <alignment horizontal="center" vertical="center" wrapText="1"/>
    </xf>
    <xf numFmtId="44" fontId="0" fillId="0" borderId="0" xfId="2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1325677</xdr:colOff>
      <xdr:row>5</xdr:row>
      <xdr:rowOff>158751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1320915</xdr:colOff>
      <xdr:row>5</xdr:row>
      <xdr:rowOff>149226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0083" cy="12065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7:L175" totalsRowShown="0" headerRowDxfId="33" dataDxfId="31" headerRowBorderDxfId="32" tableBorderDxfId="30" totalsRowBorderDxfId="29">
  <autoFilter ref="A7:L175" xr:uid="{00000000-0009-0000-0100-000002000000}"/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24" dataCellStyle="Normal 2"/>
    <tableColumn id="6" xr3:uid="{00000000-0010-0000-0000-000006000000}" name="Description " dataDxfId="23" dataCellStyle="Normal 2"/>
    <tableColumn id="7" xr3:uid="{00000000-0010-0000-0000-000007000000}" name="Quantité" dataDxfId="22" dataCellStyle="Normal 2"/>
    <tableColumn id="8" xr3:uid="{00000000-0010-0000-0000-000008000000}" name="Coût unitaire (Hors taxes)" dataDxfId="21" dataCellStyle="Monétaire"/>
    <tableColumn id="9" xr3:uid="{00000000-0010-0000-0000-000009000000}" name="Coût total" dataDxfId="3" dataCellStyle="Monétaire">
      <calculatedColumnFormula>Tableau2[[#This Row],[Quantité]]*Tableau2[[#This Row],[Coût unitaire (Hors taxes)]]</calculatedColumnFormula>
    </tableColumn>
    <tableColumn id="10" xr3:uid="{00000000-0010-0000-0000-00000A000000}" name="Durée de vie " dataDxfId="20" dataCellStyle="Normal 2"/>
    <tableColumn id="11" xr3:uid="{00000000-0010-0000-0000-00000B000000}" name="Compétence principale" dataDxfId="19" dataCellStyle="Normal 2"/>
    <tableColumn id="12" xr3:uid="{00000000-0010-0000-0000-00000C000000}" name="Local" dataDxfId="1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7:L76" totalsRowShown="0" headerRowDxfId="17" dataDxfId="15" headerRowBorderDxfId="16" tableBorderDxfId="14" totalsRowBorderDxfId="13">
  <autoFilter ref="A7:L76" xr:uid="{00000000-0009-0000-0100-000001000000}"/>
  <tableColumns count="12">
    <tableColumn id="1" xr3:uid="{00000000-0010-0000-0100-000001000000}" name="Programme" dataDxfId="2">
      <calculatedColumnFormula>Tableau2[[#This Row],[Programme]]</calculatedColumnFormula>
    </tableColumn>
    <tableColumn id="2" xr3:uid="{00000000-0010-0000-0100-000002000000}" name="Nom du programme" dataDxfId="1">
      <calculatedColumnFormula>Tableau2[[#This Row],[Nom du programme]]</calculatedColumnFormula>
    </tableColumn>
    <tableColumn id="3" xr3:uid="{00000000-0010-0000-0100-000003000000}" name="Catégorie" dataDxfId="12"/>
    <tableColumn id="4" xr3:uid="{00000000-0010-0000-0100-000004000000}" name="Nom de catégorie" dataDxfId="11"/>
    <tableColumn id="5" xr3:uid="{00000000-0010-0000-0100-000005000000}" name="Article " dataDxfId="10"/>
    <tableColumn id="6" xr3:uid="{00000000-0010-0000-0100-000006000000}" name="Description " dataDxfId="9"/>
    <tableColumn id="7" xr3:uid="{00000000-0010-0000-0100-000007000000}" name="Quantité" dataDxfId="8"/>
    <tableColumn id="8" xr3:uid="{00000000-0010-0000-0100-000008000000}" name="Coût unitaire (hors taxes)" dataDxfId="7" dataCellStyle="Monétaire"/>
    <tableColumn id="9" xr3:uid="{00000000-0010-0000-0100-000009000000}" name="Coût total" dataDxfId="0" dataCellStyle="Monétaire">
      <calculatedColumnFormula>Tableau1[[#This Row],[Quantité]]*Tableau1[[#This Row],[Coût unitaire (hors taxes)]]</calculatedColumnFormula>
    </tableColumn>
    <tableColumn id="10" xr3:uid="{00000000-0010-0000-0100-00000A000000}" name="Taux de remplacement annuel (%)" dataDxfId="6"/>
    <tableColumn id="11" xr3:uid="{00000000-0010-0000-0100-00000B000000}" name="Compétence principale" dataDxfId="5"/>
    <tableColumn id="12" xr3:uid="{00000000-0010-0000-0100-00000C000000}" name="Local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75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customWidth="1"/>
    <col min="6" max="6" width="40.7109375" customWidth="1"/>
    <col min="7" max="7" width="13" style="1" customWidth="1"/>
    <col min="8" max="8" width="33.7109375" bestFit="1" customWidth="1"/>
    <col min="9" max="9" width="17.140625" style="15" bestFit="1" customWidth="1"/>
    <col min="10" max="10" width="19.7109375" style="1" customWidth="1"/>
    <col min="11" max="11" width="27.7109375" style="1" customWidth="1"/>
    <col min="12" max="12" width="12.28515625" style="1" customWidth="1"/>
  </cols>
  <sheetData>
    <row r="3" spans="1:12" ht="21">
      <c r="C3" s="22" t="s">
        <v>396</v>
      </c>
      <c r="D3" s="22"/>
      <c r="E3" s="22"/>
      <c r="F3" s="22"/>
      <c r="G3" s="22"/>
      <c r="H3" s="22"/>
      <c r="I3" s="22"/>
      <c r="J3" s="22"/>
    </row>
    <row r="4" spans="1:12" ht="17.2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7" spans="1:12" s="4" customFormat="1">
      <c r="A7" s="9" t="s">
        <v>0</v>
      </c>
      <c r="B7" s="10" t="s">
        <v>10</v>
      </c>
      <c r="C7" s="7" t="s">
        <v>12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5</v>
      </c>
      <c r="I7" s="19" t="s">
        <v>9</v>
      </c>
      <c r="J7" s="7" t="s">
        <v>6</v>
      </c>
      <c r="K7" s="7" t="s">
        <v>7</v>
      </c>
      <c r="L7" s="11" t="s">
        <v>8</v>
      </c>
    </row>
    <row r="8" spans="1:12" s="3" customFormat="1" ht="28.5">
      <c r="A8" s="18">
        <v>5290</v>
      </c>
      <c r="B8" s="18" t="s">
        <v>37</v>
      </c>
      <c r="C8" s="18">
        <v>1</v>
      </c>
      <c r="D8" s="18" t="s">
        <v>38</v>
      </c>
      <c r="E8" s="16" t="s">
        <v>39</v>
      </c>
      <c r="F8" s="16" t="s">
        <v>40</v>
      </c>
      <c r="G8" s="18">
        <v>1</v>
      </c>
      <c r="H8" s="17">
        <v>325</v>
      </c>
      <c r="I8" s="17">
        <f>Tableau2[[#This Row],[Quantité]]*Tableau2[[#This Row],[Coût unitaire (Hors taxes)]]</f>
        <v>325</v>
      </c>
      <c r="J8" s="18">
        <v>25</v>
      </c>
      <c r="K8" s="18" t="s">
        <v>28</v>
      </c>
      <c r="L8" s="18" t="s">
        <v>374</v>
      </c>
    </row>
    <row r="9" spans="1:12" s="3" customFormat="1" ht="28.5">
      <c r="A9" s="18">
        <v>5290</v>
      </c>
      <c r="B9" s="18" t="s">
        <v>37</v>
      </c>
      <c r="C9" s="18">
        <v>1</v>
      </c>
      <c r="D9" s="18" t="s">
        <v>38</v>
      </c>
      <c r="E9" s="16" t="s">
        <v>41</v>
      </c>
      <c r="F9" s="16" t="s">
        <v>42</v>
      </c>
      <c r="G9" s="18">
        <v>1</v>
      </c>
      <c r="H9" s="17">
        <v>432</v>
      </c>
      <c r="I9" s="17">
        <f>Tableau2[[#This Row],[Quantité]]*Tableau2[[#This Row],[Coût unitaire (Hors taxes)]]</f>
        <v>432</v>
      </c>
      <c r="J9" s="18">
        <v>25</v>
      </c>
      <c r="K9" s="18" t="s">
        <v>346</v>
      </c>
      <c r="L9" s="18" t="s">
        <v>374</v>
      </c>
    </row>
    <row r="10" spans="1:12" s="3" customFormat="1" ht="28.5">
      <c r="A10" s="18">
        <v>5290</v>
      </c>
      <c r="B10" s="18" t="s">
        <v>37</v>
      </c>
      <c r="C10" s="18">
        <v>1</v>
      </c>
      <c r="D10" s="18" t="s">
        <v>38</v>
      </c>
      <c r="E10" s="16" t="s">
        <v>43</v>
      </c>
      <c r="F10" s="16" t="s">
        <v>44</v>
      </c>
      <c r="G10" s="18">
        <v>2</v>
      </c>
      <c r="H10" s="17">
        <v>175</v>
      </c>
      <c r="I10" s="17">
        <f>Tableau2[[#This Row],[Quantité]]*Tableau2[[#This Row],[Coût unitaire (Hors taxes)]]</f>
        <v>350</v>
      </c>
      <c r="J10" s="18">
        <v>25</v>
      </c>
      <c r="K10" s="18" t="s">
        <v>346</v>
      </c>
      <c r="L10" s="18" t="s">
        <v>375</v>
      </c>
    </row>
    <row r="11" spans="1:12" s="3" customFormat="1" ht="28.5">
      <c r="A11" s="18">
        <v>5290</v>
      </c>
      <c r="B11" s="18" t="s">
        <v>37</v>
      </c>
      <c r="C11" s="18">
        <v>1</v>
      </c>
      <c r="D11" s="18" t="s">
        <v>38</v>
      </c>
      <c r="E11" s="16" t="s">
        <v>45</v>
      </c>
      <c r="F11" s="16" t="s">
        <v>46</v>
      </c>
      <c r="G11" s="18">
        <v>9</v>
      </c>
      <c r="H11" s="17">
        <v>30</v>
      </c>
      <c r="I11" s="17">
        <f>Tableau2[[#This Row],[Quantité]]*Tableau2[[#This Row],[Coût unitaire (Hors taxes)]]</f>
        <v>270</v>
      </c>
      <c r="J11" s="18">
        <v>20</v>
      </c>
      <c r="K11" s="18" t="s">
        <v>28</v>
      </c>
      <c r="L11" s="18" t="s">
        <v>374</v>
      </c>
    </row>
    <row r="12" spans="1:12" s="3" customFormat="1" ht="28.5">
      <c r="A12" s="18">
        <v>5290</v>
      </c>
      <c r="B12" s="18" t="s">
        <v>37</v>
      </c>
      <c r="C12" s="18">
        <v>1</v>
      </c>
      <c r="D12" s="18" t="s">
        <v>38</v>
      </c>
      <c r="E12" s="16" t="s">
        <v>47</v>
      </c>
      <c r="F12" s="16" t="s">
        <v>48</v>
      </c>
      <c r="G12" s="18">
        <v>1</v>
      </c>
      <c r="H12" s="17">
        <v>284</v>
      </c>
      <c r="I12" s="17">
        <f>Tableau2[[#This Row],[Quantité]]*Tableau2[[#This Row],[Coût unitaire (Hors taxes)]]</f>
        <v>284</v>
      </c>
      <c r="J12" s="18">
        <v>25</v>
      </c>
      <c r="K12" s="18" t="s">
        <v>346</v>
      </c>
      <c r="L12" s="18" t="s">
        <v>374</v>
      </c>
    </row>
    <row r="13" spans="1:12" s="3" customFormat="1" ht="28.5">
      <c r="A13" s="18">
        <v>5290</v>
      </c>
      <c r="B13" s="18" t="s">
        <v>37</v>
      </c>
      <c r="C13" s="18">
        <v>1</v>
      </c>
      <c r="D13" s="18" t="s">
        <v>38</v>
      </c>
      <c r="E13" s="16" t="s">
        <v>49</v>
      </c>
      <c r="F13" s="16" t="s">
        <v>18</v>
      </c>
      <c r="G13" s="18">
        <v>1</v>
      </c>
      <c r="H13" s="17">
        <v>446</v>
      </c>
      <c r="I13" s="17">
        <f>Tableau2[[#This Row],[Quantité]]*Tableau2[[#This Row],[Coût unitaire (Hors taxes)]]</f>
        <v>446</v>
      </c>
      <c r="J13" s="18">
        <v>25</v>
      </c>
      <c r="K13" s="18" t="s">
        <v>28</v>
      </c>
      <c r="L13" s="18" t="s">
        <v>376</v>
      </c>
    </row>
    <row r="14" spans="1:12" s="3" customFormat="1" ht="28.5">
      <c r="A14" s="18">
        <v>5290</v>
      </c>
      <c r="B14" s="18" t="s">
        <v>37</v>
      </c>
      <c r="C14" s="18">
        <v>1</v>
      </c>
      <c r="D14" s="18" t="s">
        <v>38</v>
      </c>
      <c r="E14" s="16" t="s">
        <v>50</v>
      </c>
      <c r="F14" s="16" t="s">
        <v>51</v>
      </c>
      <c r="G14" s="18">
        <v>2</v>
      </c>
      <c r="H14" s="17">
        <v>150</v>
      </c>
      <c r="I14" s="17">
        <f>Tableau2[[#This Row],[Quantité]]*Tableau2[[#This Row],[Coût unitaire (Hors taxes)]]</f>
        <v>300</v>
      </c>
      <c r="J14" s="18">
        <v>25</v>
      </c>
      <c r="K14" s="18" t="s">
        <v>18</v>
      </c>
      <c r="L14" s="18" t="s">
        <v>377</v>
      </c>
    </row>
    <row r="15" spans="1:12" s="3" customFormat="1" ht="28.5">
      <c r="A15" s="18">
        <v>5290</v>
      </c>
      <c r="B15" s="18" t="s">
        <v>37</v>
      </c>
      <c r="C15" s="18">
        <v>1</v>
      </c>
      <c r="D15" s="18" t="s">
        <v>38</v>
      </c>
      <c r="E15" s="16" t="s">
        <v>52</v>
      </c>
      <c r="F15" s="16" t="s">
        <v>53</v>
      </c>
      <c r="G15" s="18">
        <v>9</v>
      </c>
      <c r="H15" s="17">
        <v>52</v>
      </c>
      <c r="I15" s="17">
        <f>Tableau2[[#This Row],[Quantité]]*Tableau2[[#This Row],[Coût unitaire (Hors taxes)]]</f>
        <v>468</v>
      </c>
      <c r="J15" s="18">
        <v>20</v>
      </c>
      <c r="K15" s="18" t="s">
        <v>346</v>
      </c>
      <c r="L15" s="18" t="s">
        <v>374</v>
      </c>
    </row>
    <row r="16" spans="1:12" s="3" customFormat="1" ht="28.5">
      <c r="A16" s="18">
        <v>5290</v>
      </c>
      <c r="B16" s="18" t="s">
        <v>37</v>
      </c>
      <c r="C16" s="18">
        <v>1</v>
      </c>
      <c r="D16" s="18" t="s">
        <v>38</v>
      </c>
      <c r="E16" s="16" t="s">
        <v>54</v>
      </c>
      <c r="F16" s="16" t="s">
        <v>55</v>
      </c>
      <c r="G16" s="18">
        <v>1</v>
      </c>
      <c r="H16" s="17">
        <v>200</v>
      </c>
      <c r="I16" s="17">
        <f>Tableau2[[#This Row],[Quantité]]*Tableau2[[#This Row],[Coût unitaire (Hors taxes)]]</f>
        <v>200</v>
      </c>
      <c r="J16" s="18">
        <v>20</v>
      </c>
      <c r="K16" s="18" t="s">
        <v>346</v>
      </c>
      <c r="L16" s="18" t="s">
        <v>374</v>
      </c>
    </row>
    <row r="17" spans="1:12" s="3" customFormat="1" ht="28.5">
      <c r="A17" s="18">
        <v>5290</v>
      </c>
      <c r="B17" s="18" t="s">
        <v>37</v>
      </c>
      <c r="C17" s="18">
        <v>2</v>
      </c>
      <c r="D17" s="18" t="s">
        <v>17</v>
      </c>
      <c r="E17" s="16" t="s">
        <v>56</v>
      </c>
      <c r="F17" s="16" t="s">
        <v>57</v>
      </c>
      <c r="G17" s="18">
        <v>4</v>
      </c>
      <c r="H17" s="17">
        <v>25</v>
      </c>
      <c r="I17" s="17">
        <f>Tableau2[[#This Row],[Quantité]]*Tableau2[[#This Row],[Coût unitaire (Hors taxes)]]</f>
        <v>100</v>
      </c>
      <c r="J17" s="18">
        <v>10</v>
      </c>
      <c r="K17" s="18" t="s">
        <v>347</v>
      </c>
      <c r="L17" s="18" t="s">
        <v>378</v>
      </c>
    </row>
    <row r="18" spans="1:12" s="3" customFormat="1" ht="28.5">
      <c r="A18" s="18">
        <v>5290</v>
      </c>
      <c r="B18" s="18" t="s">
        <v>37</v>
      </c>
      <c r="C18" s="18">
        <v>2</v>
      </c>
      <c r="D18" s="18" t="s">
        <v>17</v>
      </c>
      <c r="E18" s="16" t="s">
        <v>58</v>
      </c>
      <c r="F18" s="16" t="s">
        <v>59</v>
      </c>
      <c r="G18" s="18">
        <v>2</v>
      </c>
      <c r="H18" s="17">
        <v>150</v>
      </c>
      <c r="I18" s="17">
        <f>Tableau2[[#This Row],[Quantité]]*Tableau2[[#This Row],[Coût unitaire (Hors taxes)]]</f>
        <v>300</v>
      </c>
      <c r="J18" s="18">
        <v>10</v>
      </c>
      <c r="K18" s="18" t="s">
        <v>348</v>
      </c>
      <c r="L18" s="18" t="s">
        <v>379</v>
      </c>
    </row>
    <row r="19" spans="1:12" s="3" customFormat="1" ht="28.5">
      <c r="A19" s="18">
        <v>5290</v>
      </c>
      <c r="B19" s="18" t="s">
        <v>37</v>
      </c>
      <c r="C19" s="18">
        <v>2</v>
      </c>
      <c r="D19" s="18" t="s">
        <v>17</v>
      </c>
      <c r="E19" s="16" t="s">
        <v>60</v>
      </c>
      <c r="F19" s="16" t="s">
        <v>61</v>
      </c>
      <c r="G19" s="18">
        <v>1</v>
      </c>
      <c r="H19" s="17">
        <v>65</v>
      </c>
      <c r="I19" s="17">
        <f>Tableau2[[#This Row],[Quantité]]*Tableau2[[#This Row],[Coût unitaire (Hors taxes)]]</f>
        <v>65</v>
      </c>
      <c r="J19" s="18">
        <v>10</v>
      </c>
      <c r="K19" s="18" t="s">
        <v>347</v>
      </c>
      <c r="L19" s="18" t="s">
        <v>380</v>
      </c>
    </row>
    <row r="20" spans="1:12" s="3" customFormat="1" ht="57">
      <c r="A20" s="18">
        <v>5290</v>
      </c>
      <c r="B20" s="18" t="s">
        <v>37</v>
      </c>
      <c r="C20" s="18">
        <v>2</v>
      </c>
      <c r="D20" s="18" t="s">
        <v>17</v>
      </c>
      <c r="E20" s="16" t="s">
        <v>62</v>
      </c>
      <c r="F20" s="16" t="s">
        <v>63</v>
      </c>
      <c r="G20" s="18">
        <v>1</v>
      </c>
      <c r="H20" s="17">
        <v>200</v>
      </c>
      <c r="I20" s="17">
        <f>Tableau2[[#This Row],[Quantité]]*Tableau2[[#This Row],[Coût unitaire (Hors taxes)]]</f>
        <v>200</v>
      </c>
      <c r="J20" s="18">
        <v>20</v>
      </c>
      <c r="K20" s="18" t="s">
        <v>347</v>
      </c>
      <c r="L20" s="18" t="s">
        <v>380</v>
      </c>
    </row>
    <row r="21" spans="1:12" s="3" customFormat="1" ht="28.5">
      <c r="A21" s="18">
        <v>5290</v>
      </c>
      <c r="B21" s="18" t="s">
        <v>37</v>
      </c>
      <c r="C21" s="18">
        <v>2</v>
      </c>
      <c r="D21" s="18" t="s">
        <v>17</v>
      </c>
      <c r="E21" s="16" t="s">
        <v>64</v>
      </c>
      <c r="F21" s="16" t="s">
        <v>65</v>
      </c>
      <c r="G21" s="18">
        <v>9</v>
      </c>
      <c r="H21" s="17">
        <v>50</v>
      </c>
      <c r="I21" s="17">
        <f>Tableau2[[#This Row],[Quantité]]*Tableau2[[#This Row],[Coût unitaire (Hors taxes)]]</f>
        <v>450</v>
      </c>
      <c r="J21" s="18">
        <v>10</v>
      </c>
      <c r="K21" s="18" t="s">
        <v>32</v>
      </c>
      <c r="L21" s="18" t="s">
        <v>381</v>
      </c>
    </row>
    <row r="22" spans="1:12" s="3" customFormat="1" ht="28.5">
      <c r="A22" s="18">
        <v>5290</v>
      </c>
      <c r="B22" s="18" t="s">
        <v>37</v>
      </c>
      <c r="C22" s="18">
        <v>2</v>
      </c>
      <c r="D22" s="18" t="s">
        <v>17</v>
      </c>
      <c r="E22" s="16" t="s">
        <v>66</v>
      </c>
      <c r="F22" s="16" t="s">
        <v>67</v>
      </c>
      <c r="G22" s="18">
        <v>4</v>
      </c>
      <c r="H22" s="17">
        <v>25</v>
      </c>
      <c r="I22" s="17">
        <f>Tableau2[[#This Row],[Quantité]]*Tableau2[[#This Row],[Coût unitaire (Hors taxes)]]</f>
        <v>100</v>
      </c>
      <c r="J22" s="18">
        <v>10</v>
      </c>
      <c r="K22" s="18" t="s">
        <v>347</v>
      </c>
      <c r="L22" s="18" t="s">
        <v>380</v>
      </c>
    </row>
    <row r="23" spans="1:12" s="3" customFormat="1" ht="28.5">
      <c r="A23" s="18">
        <v>5290</v>
      </c>
      <c r="B23" s="18" t="s">
        <v>37</v>
      </c>
      <c r="C23" s="18">
        <v>2</v>
      </c>
      <c r="D23" s="18" t="s">
        <v>17</v>
      </c>
      <c r="E23" s="16" t="s">
        <v>68</v>
      </c>
      <c r="F23" s="16" t="s">
        <v>69</v>
      </c>
      <c r="G23" s="18">
        <v>1</v>
      </c>
      <c r="H23" s="17">
        <v>64</v>
      </c>
      <c r="I23" s="17">
        <f>Tableau2[[#This Row],[Quantité]]*Tableau2[[#This Row],[Coût unitaire (Hors taxes)]]</f>
        <v>64</v>
      </c>
      <c r="J23" s="18">
        <v>10</v>
      </c>
      <c r="K23" s="18" t="s">
        <v>347</v>
      </c>
      <c r="L23" s="18" t="s">
        <v>380</v>
      </c>
    </row>
    <row r="24" spans="1:12" s="3" customFormat="1" ht="28.5">
      <c r="A24" s="18">
        <v>5290</v>
      </c>
      <c r="B24" s="18" t="s">
        <v>37</v>
      </c>
      <c r="C24" s="18">
        <v>2</v>
      </c>
      <c r="D24" s="18" t="s">
        <v>17</v>
      </c>
      <c r="E24" s="16" t="s">
        <v>70</v>
      </c>
      <c r="F24" s="16" t="s">
        <v>71</v>
      </c>
      <c r="G24" s="18">
        <v>4</v>
      </c>
      <c r="H24" s="17">
        <v>10</v>
      </c>
      <c r="I24" s="17">
        <f>Tableau2[[#This Row],[Quantité]]*Tableau2[[#This Row],[Coût unitaire (Hors taxes)]]</f>
        <v>40</v>
      </c>
      <c r="J24" s="18">
        <v>3</v>
      </c>
      <c r="K24" s="18" t="s">
        <v>349</v>
      </c>
      <c r="L24" s="18" t="s">
        <v>380</v>
      </c>
    </row>
    <row r="25" spans="1:12" s="3" customFormat="1" ht="42.75">
      <c r="A25" s="18">
        <v>5290</v>
      </c>
      <c r="B25" s="18" t="s">
        <v>37</v>
      </c>
      <c r="C25" s="18">
        <v>2</v>
      </c>
      <c r="D25" s="18" t="s">
        <v>17</v>
      </c>
      <c r="E25" s="16" t="s">
        <v>72</v>
      </c>
      <c r="F25" s="16" t="s">
        <v>73</v>
      </c>
      <c r="G25" s="18">
        <v>60</v>
      </c>
      <c r="H25" s="17">
        <v>5</v>
      </c>
      <c r="I25" s="17">
        <f>Tableau2[[#This Row],[Quantité]]*Tableau2[[#This Row],[Coût unitaire (Hors taxes)]]</f>
        <v>300</v>
      </c>
      <c r="J25" s="18">
        <v>10</v>
      </c>
      <c r="K25" s="18" t="s">
        <v>350</v>
      </c>
      <c r="L25" s="18" t="s">
        <v>374</v>
      </c>
    </row>
    <row r="26" spans="1:12" s="3" customFormat="1" ht="28.5">
      <c r="A26" s="18">
        <v>5290</v>
      </c>
      <c r="B26" s="18" t="s">
        <v>37</v>
      </c>
      <c r="C26" s="18">
        <v>2</v>
      </c>
      <c r="D26" s="18" t="s">
        <v>17</v>
      </c>
      <c r="E26" s="16" t="s">
        <v>74</v>
      </c>
      <c r="F26" s="16" t="s">
        <v>75</v>
      </c>
      <c r="G26" s="18">
        <v>4</v>
      </c>
      <c r="H26" s="17">
        <v>15</v>
      </c>
      <c r="I26" s="17">
        <f>Tableau2[[#This Row],[Quantité]]*Tableau2[[#This Row],[Coût unitaire (Hors taxes)]]</f>
        <v>60</v>
      </c>
      <c r="J26" s="18">
        <v>10</v>
      </c>
      <c r="K26" s="18" t="s">
        <v>347</v>
      </c>
      <c r="L26" s="18" t="s">
        <v>380</v>
      </c>
    </row>
    <row r="27" spans="1:12" s="3" customFormat="1" ht="42.75">
      <c r="A27" s="18">
        <v>5290</v>
      </c>
      <c r="B27" s="18" t="s">
        <v>37</v>
      </c>
      <c r="C27" s="18">
        <v>2</v>
      </c>
      <c r="D27" s="18" t="s">
        <v>17</v>
      </c>
      <c r="E27" s="16" t="s">
        <v>76</v>
      </c>
      <c r="F27" s="16" t="s">
        <v>77</v>
      </c>
      <c r="G27" s="18">
        <v>1</v>
      </c>
      <c r="H27" s="17">
        <v>150</v>
      </c>
      <c r="I27" s="17">
        <f>Tableau2[[#This Row],[Quantité]]*Tableau2[[#This Row],[Coût unitaire (Hors taxes)]]</f>
        <v>150</v>
      </c>
      <c r="J27" s="18">
        <v>10</v>
      </c>
      <c r="K27" s="18" t="s">
        <v>351</v>
      </c>
      <c r="L27" s="18" t="s">
        <v>382</v>
      </c>
    </row>
    <row r="28" spans="1:12" s="3" customFormat="1" ht="28.5">
      <c r="A28" s="18">
        <v>5290</v>
      </c>
      <c r="B28" s="18" t="s">
        <v>37</v>
      </c>
      <c r="C28" s="18">
        <v>2</v>
      </c>
      <c r="D28" s="18" t="s">
        <v>17</v>
      </c>
      <c r="E28" s="16" t="s">
        <v>78</v>
      </c>
      <c r="F28" s="16" t="s">
        <v>79</v>
      </c>
      <c r="G28" s="18">
        <v>1</v>
      </c>
      <c r="H28" s="17">
        <v>36000</v>
      </c>
      <c r="I28" s="17">
        <f>Tableau2[[#This Row],[Quantité]]*Tableau2[[#This Row],[Coût unitaire (Hors taxes)]]</f>
        <v>36000</v>
      </c>
      <c r="J28" s="18">
        <v>5</v>
      </c>
      <c r="K28" s="18" t="s">
        <v>28</v>
      </c>
      <c r="L28" s="18" t="s">
        <v>379</v>
      </c>
    </row>
    <row r="29" spans="1:12" s="3" customFormat="1" ht="28.5">
      <c r="A29" s="18">
        <v>5290</v>
      </c>
      <c r="B29" s="18" t="s">
        <v>37</v>
      </c>
      <c r="C29" s="18">
        <v>2</v>
      </c>
      <c r="D29" s="18" t="s">
        <v>17</v>
      </c>
      <c r="E29" s="16" t="s">
        <v>80</v>
      </c>
      <c r="F29" s="16" t="s">
        <v>18</v>
      </c>
      <c r="G29" s="18">
        <v>9</v>
      </c>
      <c r="H29" s="17">
        <v>20</v>
      </c>
      <c r="I29" s="17">
        <f>Tableau2[[#This Row],[Quantité]]*Tableau2[[#This Row],[Coût unitaire (Hors taxes)]]</f>
        <v>180</v>
      </c>
      <c r="J29" s="18">
        <v>10</v>
      </c>
      <c r="K29" s="18" t="s">
        <v>352</v>
      </c>
      <c r="L29" s="18" t="s">
        <v>379</v>
      </c>
    </row>
    <row r="30" spans="1:12" s="3" customFormat="1" ht="42.75">
      <c r="A30" s="18">
        <v>5290</v>
      </c>
      <c r="B30" s="18" t="s">
        <v>37</v>
      </c>
      <c r="C30" s="18">
        <v>2</v>
      </c>
      <c r="D30" s="18" t="s">
        <v>17</v>
      </c>
      <c r="E30" s="16" t="s">
        <v>81</v>
      </c>
      <c r="F30" s="16" t="s">
        <v>82</v>
      </c>
      <c r="G30" s="18">
        <v>9</v>
      </c>
      <c r="H30" s="17">
        <v>45</v>
      </c>
      <c r="I30" s="17">
        <f>Tableau2[[#This Row],[Quantité]]*Tableau2[[#This Row],[Coût unitaire (Hors taxes)]]</f>
        <v>405</v>
      </c>
      <c r="J30" s="18">
        <v>5</v>
      </c>
      <c r="K30" s="18" t="s">
        <v>353</v>
      </c>
      <c r="L30" s="18" t="s">
        <v>379</v>
      </c>
    </row>
    <row r="31" spans="1:12" s="3" customFormat="1" ht="42.75">
      <c r="A31" s="18">
        <v>5290</v>
      </c>
      <c r="B31" s="18" t="s">
        <v>37</v>
      </c>
      <c r="C31" s="18">
        <v>2</v>
      </c>
      <c r="D31" s="18" t="s">
        <v>17</v>
      </c>
      <c r="E31" s="16" t="s">
        <v>83</v>
      </c>
      <c r="F31" s="16" t="s">
        <v>84</v>
      </c>
      <c r="G31" s="18">
        <v>9</v>
      </c>
      <c r="H31" s="17">
        <v>100</v>
      </c>
      <c r="I31" s="17">
        <f>Tableau2[[#This Row],[Quantité]]*Tableau2[[#This Row],[Coût unitaire (Hors taxes)]]</f>
        <v>900</v>
      </c>
      <c r="J31" s="18">
        <v>10</v>
      </c>
      <c r="K31" s="18" t="s">
        <v>354</v>
      </c>
      <c r="L31" s="18" t="s">
        <v>379</v>
      </c>
    </row>
    <row r="32" spans="1:12" s="3" customFormat="1" ht="42.75">
      <c r="A32" s="18">
        <v>5290</v>
      </c>
      <c r="B32" s="18" t="s">
        <v>37</v>
      </c>
      <c r="C32" s="18">
        <v>2</v>
      </c>
      <c r="D32" s="18" t="s">
        <v>17</v>
      </c>
      <c r="E32" s="16" t="s">
        <v>85</v>
      </c>
      <c r="F32" s="16" t="s">
        <v>86</v>
      </c>
      <c r="G32" s="18">
        <v>3</v>
      </c>
      <c r="H32" s="17">
        <v>120</v>
      </c>
      <c r="I32" s="17">
        <f>Tableau2[[#This Row],[Quantité]]*Tableau2[[#This Row],[Coût unitaire (Hors taxes)]]</f>
        <v>360</v>
      </c>
      <c r="J32" s="18">
        <v>10</v>
      </c>
      <c r="K32" s="18" t="s">
        <v>30</v>
      </c>
      <c r="L32" s="18" t="s">
        <v>379</v>
      </c>
    </row>
    <row r="33" spans="1:12" s="3" customFormat="1" ht="57">
      <c r="A33" s="18">
        <v>5290</v>
      </c>
      <c r="B33" s="18" t="s">
        <v>37</v>
      </c>
      <c r="C33" s="18">
        <v>2</v>
      </c>
      <c r="D33" s="18" t="s">
        <v>17</v>
      </c>
      <c r="E33" s="16" t="s">
        <v>87</v>
      </c>
      <c r="F33" s="16" t="s">
        <v>88</v>
      </c>
      <c r="G33" s="18">
        <v>4</v>
      </c>
      <c r="H33" s="17">
        <v>100</v>
      </c>
      <c r="I33" s="17">
        <f>Tableau2[[#This Row],[Quantité]]*Tableau2[[#This Row],[Coût unitaire (Hors taxes)]]</f>
        <v>400</v>
      </c>
      <c r="J33" s="18">
        <v>10</v>
      </c>
      <c r="K33" s="18" t="s">
        <v>349</v>
      </c>
      <c r="L33" s="18" t="s">
        <v>380</v>
      </c>
    </row>
    <row r="34" spans="1:12" s="3" customFormat="1" ht="28.5">
      <c r="A34" s="18">
        <v>5290</v>
      </c>
      <c r="B34" s="18" t="s">
        <v>37</v>
      </c>
      <c r="C34" s="18">
        <v>2</v>
      </c>
      <c r="D34" s="18" t="s">
        <v>17</v>
      </c>
      <c r="E34" s="16" t="s">
        <v>89</v>
      </c>
      <c r="F34" s="16" t="s">
        <v>90</v>
      </c>
      <c r="G34" s="18">
        <v>1</v>
      </c>
      <c r="H34" s="17">
        <v>694</v>
      </c>
      <c r="I34" s="17">
        <f>Tableau2[[#This Row],[Quantité]]*Tableau2[[#This Row],[Coût unitaire (Hors taxes)]]</f>
        <v>694</v>
      </c>
      <c r="J34" s="18">
        <v>10</v>
      </c>
      <c r="K34" s="18" t="s">
        <v>355</v>
      </c>
      <c r="L34" s="18" t="s">
        <v>382</v>
      </c>
    </row>
    <row r="35" spans="1:12" s="3" customFormat="1" ht="28.5">
      <c r="A35" s="18">
        <v>5290</v>
      </c>
      <c r="B35" s="18" t="s">
        <v>37</v>
      </c>
      <c r="C35" s="18">
        <v>2</v>
      </c>
      <c r="D35" s="18" t="s">
        <v>17</v>
      </c>
      <c r="E35" s="16" t="s">
        <v>91</v>
      </c>
      <c r="F35" s="16" t="s">
        <v>92</v>
      </c>
      <c r="G35" s="18">
        <v>1</v>
      </c>
      <c r="H35" s="17">
        <v>55</v>
      </c>
      <c r="I35" s="17">
        <f>Tableau2[[#This Row],[Quantité]]*Tableau2[[#This Row],[Coût unitaire (Hors taxes)]]</f>
        <v>55</v>
      </c>
      <c r="J35" s="18">
        <v>10</v>
      </c>
      <c r="K35" s="18" t="s">
        <v>349</v>
      </c>
      <c r="L35" s="18" t="s">
        <v>380</v>
      </c>
    </row>
    <row r="36" spans="1:12" s="3" customFormat="1" ht="28.5">
      <c r="A36" s="18">
        <v>5290</v>
      </c>
      <c r="B36" s="18" t="s">
        <v>37</v>
      </c>
      <c r="C36" s="18">
        <v>2</v>
      </c>
      <c r="D36" s="18" t="s">
        <v>17</v>
      </c>
      <c r="E36" s="16" t="s">
        <v>93</v>
      </c>
      <c r="F36" s="16" t="s">
        <v>94</v>
      </c>
      <c r="G36" s="18">
        <v>1</v>
      </c>
      <c r="H36" s="17">
        <v>15</v>
      </c>
      <c r="I36" s="17">
        <f>Tableau2[[#This Row],[Quantité]]*Tableau2[[#This Row],[Coût unitaire (Hors taxes)]]</f>
        <v>15</v>
      </c>
      <c r="J36" s="18">
        <v>10</v>
      </c>
      <c r="K36" s="18" t="s">
        <v>349</v>
      </c>
      <c r="L36" s="18" t="s">
        <v>380</v>
      </c>
    </row>
    <row r="37" spans="1:12" s="3" customFormat="1" ht="28.5">
      <c r="A37" s="18">
        <v>5290</v>
      </c>
      <c r="B37" s="18" t="s">
        <v>37</v>
      </c>
      <c r="C37" s="18">
        <v>2</v>
      </c>
      <c r="D37" s="18" t="s">
        <v>17</v>
      </c>
      <c r="E37" s="16" t="s">
        <v>95</v>
      </c>
      <c r="F37" s="16" t="s">
        <v>96</v>
      </c>
      <c r="G37" s="18">
        <v>1</v>
      </c>
      <c r="H37" s="17">
        <v>461</v>
      </c>
      <c r="I37" s="17">
        <f>Tableau2[[#This Row],[Quantité]]*Tableau2[[#This Row],[Coût unitaire (Hors taxes)]]</f>
        <v>461</v>
      </c>
      <c r="J37" s="18">
        <v>10</v>
      </c>
      <c r="K37" s="18" t="s">
        <v>347</v>
      </c>
      <c r="L37" s="18" t="s">
        <v>380</v>
      </c>
    </row>
    <row r="38" spans="1:12" s="3" customFormat="1" ht="28.5">
      <c r="A38" s="18">
        <v>5290</v>
      </c>
      <c r="B38" s="18" t="s">
        <v>37</v>
      </c>
      <c r="C38" s="18">
        <v>2</v>
      </c>
      <c r="D38" s="18" t="s">
        <v>17</v>
      </c>
      <c r="E38" s="16" t="s">
        <v>97</v>
      </c>
      <c r="F38" s="16" t="s">
        <v>98</v>
      </c>
      <c r="G38" s="18">
        <v>1</v>
      </c>
      <c r="H38" s="17">
        <v>200</v>
      </c>
      <c r="I38" s="17">
        <f>Tableau2[[#This Row],[Quantité]]*Tableau2[[#This Row],[Coût unitaire (Hors taxes)]]</f>
        <v>200</v>
      </c>
      <c r="J38" s="18">
        <v>10</v>
      </c>
      <c r="K38" s="18" t="s">
        <v>347</v>
      </c>
      <c r="L38" s="18" t="s">
        <v>380</v>
      </c>
    </row>
    <row r="39" spans="1:12" s="3" customFormat="1" ht="28.5">
      <c r="A39" s="18">
        <v>5290</v>
      </c>
      <c r="B39" s="18" t="s">
        <v>37</v>
      </c>
      <c r="C39" s="18">
        <v>2</v>
      </c>
      <c r="D39" s="18" t="s">
        <v>17</v>
      </c>
      <c r="E39" s="16" t="s">
        <v>99</v>
      </c>
      <c r="F39" s="16" t="s">
        <v>100</v>
      </c>
      <c r="G39" s="18">
        <v>1</v>
      </c>
      <c r="H39" s="17">
        <v>148</v>
      </c>
      <c r="I39" s="17">
        <f>Tableau2[[#This Row],[Quantité]]*Tableau2[[#This Row],[Coût unitaire (Hors taxes)]]</f>
        <v>148</v>
      </c>
      <c r="J39" s="18">
        <v>10</v>
      </c>
      <c r="K39" s="18" t="s">
        <v>347</v>
      </c>
      <c r="L39" s="18" t="s">
        <v>380</v>
      </c>
    </row>
    <row r="40" spans="1:12" s="3" customFormat="1" ht="28.5">
      <c r="A40" s="18">
        <v>5290</v>
      </c>
      <c r="B40" s="18" t="s">
        <v>37</v>
      </c>
      <c r="C40" s="18">
        <v>2</v>
      </c>
      <c r="D40" s="18" t="s">
        <v>17</v>
      </c>
      <c r="E40" s="16" t="s">
        <v>101</v>
      </c>
      <c r="F40" s="16" t="s">
        <v>102</v>
      </c>
      <c r="G40" s="18">
        <v>1</v>
      </c>
      <c r="H40" s="17">
        <v>180</v>
      </c>
      <c r="I40" s="17">
        <f>Tableau2[[#This Row],[Quantité]]*Tableau2[[#This Row],[Coût unitaire (Hors taxes)]]</f>
        <v>180</v>
      </c>
      <c r="J40" s="18">
        <v>20</v>
      </c>
      <c r="K40" s="18" t="s">
        <v>349</v>
      </c>
      <c r="L40" s="18" t="s">
        <v>378</v>
      </c>
    </row>
    <row r="41" spans="1:12" s="3" customFormat="1" ht="42.75">
      <c r="A41" s="18">
        <v>5290</v>
      </c>
      <c r="B41" s="18" t="s">
        <v>37</v>
      </c>
      <c r="C41" s="18">
        <v>2</v>
      </c>
      <c r="D41" s="18" t="s">
        <v>17</v>
      </c>
      <c r="E41" s="16" t="s">
        <v>103</v>
      </c>
      <c r="F41" s="16" t="s">
        <v>104</v>
      </c>
      <c r="G41" s="18">
        <v>2</v>
      </c>
      <c r="H41" s="17">
        <v>40</v>
      </c>
      <c r="I41" s="17">
        <f>Tableau2[[#This Row],[Quantité]]*Tableau2[[#This Row],[Coût unitaire (Hors taxes)]]</f>
        <v>80</v>
      </c>
      <c r="J41" s="18">
        <v>10</v>
      </c>
      <c r="K41" s="18" t="s">
        <v>347</v>
      </c>
      <c r="L41" s="18" t="s">
        <v>379</v>
      </c>
    </row>
    <row r="42" spans="1:12" s="3" customFormat="1" ht="28.5">
      <c r="A42" s="18">
        <v>5290</v>
      </c>
      <c r="B42" s="18" t="s">
        <v>37</v>
      </c>
      <c r="C42" s="18">
        <v>2</v>
      </c>
      <c r="D42" s="18" t="s">
        <v>17</v>
      </c>
      <c r="E42" s="16" t="s">
        <v>105</v>
      </c>
      <c r="F42" s="16" t="s">
        <v>106</v>
      </c>
      <c r="G42" s="18">
        <v>3</v>
      </c>
      <c r="H42" s="17">
        <v>300</v>
      </c>
      <c r="I42" s="17">
        <f>Tableau2[[#This Row],[Quantité]]*Tableau2[[#This Row],[Coût unitaire (Hors taxes)]]</f>
        <v>900</v>
      </c>
      <c r="J42" s="18">
        <v>10</v>
      </c>
      <c r="K42" s="18" t="s">
        <v>347</v>
      </c>
      <c r="L42" s="18" t="s">
        <v>380</v>
      </c>
    </row>
    <row r="43" spans="1:12" s="3" customFormat="1" ht="42.75">
      <c r="A43" s="18">
        <v>5290</v>
      </c>
      <c r="B43" s="18" t="s">
        <v>37</v>
      </c>
      <c r="C43" s="18">
        <v>2</v>
      </c>
      <c r="D43" s="18" t="s">
        <v>17</v>
      </c>
      <c r="E43" s="16" t="s">
        <v>107</v>
      </c>
      <c r="F43" s="16" t="s">
        <v>108</v>
      </c>
      <c r="G43" s="18">
        <v>1</v>
      </c>
      <c r="H43" s="17">
        <v>700</v>
      </c>
      <c r="I43" s="17">
        <f>Tableau2[[#This Row],[Quantité]]*Tableau2[[#This Row],[Coût unitaire (Hors taxes)]]</f>
        <v>700</v>
      </c>
      <c r="J43" s="18">
        <v>10</v>
      </c>
      <c r="K43" s="18" t="s">
        <v>356</v>
      </c>
      <c r="L43" s="18" t="s">
        <v>382</v>
      </c>
    </row>
    <row r="44" spans="1:12" s="3" customFormat="1" ht="28.5">
      <c r="A44" s="18">
        <v>5290</v>
      </c>
      <c r="B44" s="18" t="s">
        <v>37</v>
      </c>
      <c r="C44" s="18">
        <v>2</v>
      </c>
      <c r="D44" s="18" t="s">
        <v>17</v>
      </c>
      <c r="E44" s="16" t="s">
        <v>109</v>
      </c>
      <c r="F44" s="16" t="s">
        <v>110</v>
      </c>
      <c r="G44" s="18">
        <v>2</v>
      </c>
      <c r="H44" s="17">
        <v>50</v>
      </c>
      <c r="I44" s="17">
        <f>Tableau2[[#This Row],[Quantité]]*Tableau2[[#This Row],[Coût unitaire (Hors taxes)]]</f>
        <v>100</v>
      </c>
      <c r="J44" s="18">
        <v>10</v>
      </c>
      <c r="K44" s="18" t="s">
        <v>357</v>
      </c>
      <c r="L44" s="18" t="s">
        <v>379</v>
      </c>
    </row>
    <row r="45" spans="1:12" s="3" customFormat="1" ht="28.5">
      <c r="A45" s="18">
        <v>5290</v>
      </c>
      <c r="B45" s="18" t="s">
        <v>37</v>
      </c>
      <c r="C45" s="18">
        <v>2</v>
      </c>
      <c r="D45" s="18" t="s">
        <v>17</v>
      </c>
      <c r="E45" s="16" t="s">
        <v>111</v>
      </c>
      <c r="F45" s="16" t="s">
        <v>112</v>
      </c>
      <c r="G45" s="18">
        <v>1</v>
      </c>
      <c r="H45" s="17">
        <v>140</v>
      </c>
      <c r="I45" s="17">
        <f>Tableau2[[#This Row],[Quantité]]*Tableau2[[#This Row],[Coût unitaire (Hors taxes)]]</f>
        <v>140</v>
      </c>
      <c r="J45" s="18">
        <v>10</v>
      </c>
      <c r="K45" s="18" t="s">
        <v>358</v>
      </c>
      <c r="L45" s="18" t="s">
        <v>379</v>
      </c>
    </row>
    <row r="46" spans="1:12" s="3" customFormat="1" ht="57">
      <c r="A46" s="18">
        <v>5290</v>
      </c>
      <c r="B46" s="18" t="s">
        <v>37</v>
      </c>
      <c r="C46" s="18">
        <v>2</v>
      </c>
      <c r="D46" s="18" t="s">
        <v>17</v>
      </c>
      <c r="E46" s="16" t="s">
        <v>113</v>
      </c>
      <c r="F46" s="16" t="s">
        <v>114</v>
      </c>
      <c r="G46" s="18">
        <v>1</v>
      </c>
      <c r="H46" s="17">
        <v>1000</v>
      </c>
      <c r="I46" s="17">
        <f>Tableau2[[#This Row],[Quantité]]*Tableau2[[#This Row],[Coût unitaire (Hors taxes)]]</f>
        <v>1000</v>
      </c>
      <c r="J46" s="18">
        <v>15</v>
      </c>
      <c r="K46" s="18" t="s">
        <v>359</v>
      </c>
      <c r="L46" s="18" t="s">
        <v>382</v>
      </c>
    </row>
    <row r="47" spans="1:12" s="3" customFormat="1" ht="28.5">
      <c r="A47" s="18">
        <v>5290</v>
      </c>
      <c r="B47" s="18" t="s">
        <v>37</v>
      </c>
      <c r="C47" s="18">
        <v>2</v>
      </c>
      <c r="D47" s="18" t="s">
        <v>17</v>
      </c>
      <c r="E47" s="16" t="s">
        <v>115</v>
      </c>
      <c r="F47" s="16" t="s">
        <v>116</v>
      </c>
      <c r="G47" s="18">
        <v>2</v>
      </c>
      <c r="H47" s="17">
        <v>120</v>
      </c>
      <c r="I47" s="17">
        <f>Tableau2[[#This Row],[Quantité]]*Tableau2[[#This Row],[Coût unitaire (Hors taxes)]]</f>
        <v>240</v>
      </c>
      <c r="J47" s="18">
        <v>10</v>
      </c>
      <c r="K47" s="18" t="s">
        <v>360</v>
      </c>
      <c r="L47" s="18" t="s">
        <v>383</v>
      </c>
    </row>
    <row r="48" spans="1:12" s="3" customFormat="1" ht="28.5">
      <c r="A48" s="18">
        <v>5290</v>
      </c>
      <c r="B48" s="18" t="s">
        <v>37</v>
      </c>
      <c r="C48" s="18">
        <v>2</v>
      </c>
      <c r="D48" s="18" t="s">
        <v>17</v>
      </c>
      <c r="E48" s="16" t="s">
        <v>117</v>
      </c>
      <c r="F48" s="16" t="s">
        <v>118</v>
      </c>
      <c r="G48" s="18">
        <v>1</v>
      </c>
      <c r="H48" s="17">
        <v>100</v>
      </c>
      <c r="I48" s="17">
        <f>Tableau2[[#This Row],[Quantité]]*Tableau2[[#This Row],[Coût unitaire (Hors taxes)]]</f>
        <v>100</v>
      </c>
      <c r="J48" s="18">
        <v>10</v>
      </c>
      <c r="K48" s="18" t="s">
        <v>346</v>
      </c>
      <c r="L48" s="18" t="s">
        <v>379</v>
      </c>
    </row>
    <row r="49" spans="1:12" s="3" customFormat="1" ht="28.5">
      <c r="A49" s="18">
        <v>5290</v>
      </c>
      <c r="B49" s="18" t="s">
        <v>37</v>
      </c>
      <c r="C49" s="18">
        <v>2</v>
      </c>
      <c r="D49" s="18" t="s">
        <v>17</v>
      </c>
      <c r="E49" s="16" t="s">
        <v>119</v>
      </c>
      <c r="F49" s="16" t="s">
        <v>120</v>
      </c>
      <c r="G49" s="18">
        <v>9</v>
      </c>
      <c r="H49" s="17">
        <v>40</v>
      </c>
      <c r="I49" s="17">
        <f>Tableau2[[#This Row],[Quantité]]*Tableau2[[#This Row],[Coût unitaire (Hors taxes)]]</f>
        <v>360</v>
      </c>
      <c r="J49" s="18">
        <v>10</v>
      </c>
      <c r="K49" s="18" t="s">
        <v>361</v>
      </c>
      <c r="L49" s="18" t="s">
        <v>379</v>
      </c>
    </row>
    <row r="50" spans="1:12" s="3" customFormat="1" ht="57">
      <c r="A50" s="18">
        <v>5290</v>
      </c>
      <c r="B50" s="18" t="s">
        <v>37</v>
      </c>
      <c r="C50" s="18">
        <v>2</v>
      </c>
      <c r="D50" s="18" t="s">
        <v>17</v>
      </c>
      <c r="E50" s="16" t="s">
        <v>121</v>
      </c>
      <c r="F50" s="16" t="s">
        <v>122</v>
      </c>
      <c r="G50" s="18">
        <v>2</v>
      </c>
      <c r="H50" s="17">
        <v>60000</v>
      </c>
      <c r="I50" s="17">
        <f>Tableau2[[#This Row],[Quantité]]*Tableau2[[#This Row],[Coût unitaire (Hors taxes)]]</f>
        <v>120000</v>
      </c>
      <c r="J50" s="18">
        <v>5</v>
      </c>
      <c r="K50" s="18" t="s">
        <v>362</v>
      </c>
      <c r="L50" s="18" t="s">
        <v>384</v>
      </c>
    </row>
    <row r="51" spans="1:12" ht="28.5">
      <c r="A51" s="18">
        <v>5290</v>
      </c>
      <c r="B51" s="18" t="s">
        <v>37</v>
      </c>
      <c r="C51" s="18">
        <v>2</v>
      </c>
      <c r="D51" s="18" t="s">
        <v>17</v>
      </c>
      <c r="E51" s="16" t="s">
        <v>121</v>
      </c>
      <c r="F51" s="16" t="s">
        <v>123</v>
      </c>
      <c r="G51" s="18">
        <v>1</v>
      </c>
      <c r="H51" s="17">
        <v>10000</v>
      </c>
      <c r="I51" s="17">
        <f>Tableau2[[#This Row],[Quantité]]*Tableau2[[#This Row],[Coût unitaire (Hors taxes)]]</f>
        <v>10000</v>
      </c>
      <c r="J51" s="18">
        <v>7</v>
      </c>
      <c r="K51" s="18" t="s">
        <v>347</v>
      </c>
      <c r="L51" s="18" t="s">
        <v>380</v>
      </c>
    </row>
    <row r="52" spans="1:12" ht="28.5">
      <c r="A52" s="18">
        <v>5290</v>
      </c>
      <c r="B52" s="18" t="s">
        <v>37</v>
      </c>
      <c r="C52" s="18">
        <v>2</v>
      </c>
      <c r="D52" s="18" t="s">
        <v>17</v>
      </c>
      <c r="E52" s="16" t="s">
        <v>124</v>
      </c>
      <c r="F52" s="16" t="s">
        <v>125</v>
      </c>
      <c r="G52" s="18">
        <v>1</v>
      </c>
      <c r="H52" s="17">
        <v>60000</v>
      </c>
      <c r="I52" s="17">
        <f>Tableau2[[#This Row],[Quantité]]*Tableau2[[#This Row],[Coût unitaire (Hors taxes)]]</f>
        <v>60000</v>
      </c>
      <c r="J52" s="18">
        <v>5</v>
      </c>
      <c r="K52" s="18" t="s">
        <v>18</v>
      </c>
      <c r="L52" s="18" t="s">
        <v>379</v>
      </c>
    </row>
    <row r="53" spans="1:12" ht="28.5">
      <c r="A53" s="18">
        <v>5290</v>
      </c>
      <c r="B53" s="18" t="s">
        <v>37</v>
      </c>
      <c r="C53" s="18">
        <v>2</v>
      </c>
      <c r="D53" s="18" t="s">
        <v>17</v>
      </c>
      <c r="E53" s="16" t="s">
        <v>126</v>
      </c>
      <c r="F53" s="16" t="s">
        <v>127</v>
      </c>
      <c r="G53" s="18">
        <v>1</v>
      </c>
      <c r="H53" s="17">
        <v>135</v>
      </c>
      <c r="I53" s="17">
        <f>Tableau2[[#This Row],[Quantité]]*Tableau2[[#This Row],[Coût unitaire (Hors taxes)]]</f>
        <v>135</v>
      </c>
      <c r="J53" s="18">
        <v>10</v>
      </c>
      <c r="K53" s="18" t="s">
        <v>349</v>
      </c>
      <c r="L53" s="18" t="s">
        <v>380</v>
      </c>
    </row>
    <row r="54" spans="1:12" ht="28.5">
      <c r="A54" s="18">
        <v>5290</v>
      </c>
      <c r="B54" s="18" t="s">
        <v>37</v>
      </c>
      <c r="C54" s="18">
        <v>2</v>
      </c>
      <c r="D54" s="18" t="s">
        <v>17</v>
      </c>
      <c r="E54" s="16" t="s">
        <v>128</v>
      </c>
      <c r="F54" s="16" t="s">
        <v>18</v>
      </c>
      <c r="G54" s="18">
        <v>4</v>
      </c>
      <c r="H54" s="17">
        <v>20</v>
      </c>
      <c r="I54" s="17">
        <f>Tableau2[[#This Row],[Quantité]]*Tableau2[[#This Row],[Coût unitaire (Hors taxes)]]</f>
        <v>80</v>
      </c>
      <c r="J54" s="18">
        <v>10</v>
      </c>
      <c r="K54" s="18" t="s">
        <v>349</v>
      </c>
      <c r="L54" s="18" t="s">
        <v>380</v>
      </c>
    </row>
    <row r="55" spans="1:12" ht="28.5">
      <c r="A55" s="18">
        <v>5290</v>
      </c>
      <c r="B55" s="18" t="s">
        <v>37</v>
      </c>
      <c r="C55" s="18">
        <v>2</v>
      </c>
      <c r="D55" s="18" t="s">
        <v>17</v>
      </c>
      <c r="E55" s="16" t="s">
        <v>129</v>
      </c>
      <c r="F55" s="16" t="s">
        <v>130</v>
      </c>
      <c r="G55" s="18">
        <v>1</v>
      </c>
      <c r="H55" s="17">
        <v>300</v>
      </c>
      <c r="I55" s="17">
        <f>Tableau2[[#This Row],[Quantité]]*Tableau2[[#This Row],[Coût unitaire (Hors taxes)]]</f>
        <v>300</v>
      </c>
      <c r="J55" s="18">
        <v>20</v>
      </c>
      <c r="K55" s="18" t="s">
        <v>349</v>
      </c>
      <c r="L55" s="18" t="s">
        <v>380</v>
      </c>
    </row>
    <row r="56" spans="1:12" ht="28.5">
      <c r="A56" s="18">
        <v>5290</v>
      </c>
      <c r="B56" s="18" t="s">
        <v>37</v>
      </c>
      <c r="C56" s="18">
        <v>2</v>
      </c>
      <c r="D56" s="18" t="s">
        <v>17</v>
      </c>
      <c r="E56" s="16" t="s">
        <v>131</v>
      </c>
      <c r="F56" s="16" t="s">
        <v>132</v>
      </c>
      <c r="G56" s="18">
        <v>4</v>
      </c>
      <c r="H56" s="17">
        <v>30</v>
      </c>
      <c r="I56" s="17">
        <f>Tableau2[[#This Row],[Quantité]]*Tableau2[[#This Row],[Coût unitaire (Hors taxes)]]</f>
        <v>120</v>
      </c>
      <c r="J56" s="18">
        <v>10</v>
      </c>
      <c r="K56" s="18" t="s">
        <v>18</v>
      </c>
      <c r="L56" s="18" t="s">
        <v>380</v>
      </c>
    </row>
    <row r="57" spans="1:12" ht="57">
      <c r="A57" s="18">
        <v>5290</v>
      </c>
      <c r="B57" s="18" t="s">
        <v>37</v>
      </c>
      <c r="C57" s="18">
        <v>2</v>
      </c>
      <c r="D57" s="18" t="s">
        <v>17</v>
      </c>
      <c r="E57" s="16" t="s">
        <v>133</v>
      </c>
      <c r="F57" s="16" t="s">
        <v>134</v>
      </c>
      <c r="G57" s="18">
        <v>1</v>
      </c>
      <c r="H57" s="17">
        <v>400</v>
      </c>
      <c r="I57" s="17">
        <f>Tableau2[[#This Row],[Quantité]]*Tableau2[[#This Row],[Coût unitaire (Hors taxes)]]</f>
        <v>400</v>
      </c>
      <c r="J57" s="18">
        <v>10</v>
      </c>
      <c r="K57" s="18" t="s">
        <v>346</v>
      </c>
      <c r="L57" s="18" t="s">
        <v>379</v>
      </c>
    </row>
    <row r="58" spans="1:12" ht="28.5">
      <c r="A58" s="18">
        <v>5290</v>
      </c>
      <c r="B58" s="18" t="s">
        <v>37</v>
      </c>
      <c r="C58" s="18">
        <v>2</v>
      </c>
      <c r="D58" s="18" t="s">
        <v>17</v>
      </c>
      <c r="E58" s="16" t="s">
        <v>19</v>
      </c>
      <c r="F58" s="16" t="s">
        <v>135</v>
      </c>
      <c r="G58" s="18">
        <v>4</v>
      </c>
      <c r="H58" s="17">
        <v>140</v>
      </c>
      <c r="I58" s="17">
        <f>Tableau2[[#This Row],[Quantité]]*Tableau2[[#This Row],[Coût unitaire (Hors taxes)]]</f>
        <v>560</v>
      </c>
      <c r="J58" s="18">
        <v>20</v>
      </c>
      <c r="K58" s="18" t="s">
        <v>349</v>
      </c>
      <c r="L58" s="18" t="s">
        <v>380</v>
      </c>
    </row>
    <row r="59" spans="1:12" ht="28.5">
      <c r="A59" s="18">
        <v>5290</v>
      </c>
      <c r="B59" s="18" t="s">
        <v>37</v>
      </c>
      <c r="C59" s="18">
        <v>2</v>
      </c>
      <c r="D59" s="18" t="s">
        <v>17</v>
      </c>
      <c r="E59" s="16" t="s">
        <v>136</v>
      </c>
      <c r="F59" s="16" t="s">
        <v>137</v>
      </c>
      <c r="G59" s="18">
        <v>9</v>
      </c>
      <c r="H59" s="17">
        <v>20</v>
      </c>
      <c r="I59" s="17">
        <f>Tableau2[[#This Row],[Quantité]]*Tableau2[[#This Row],[Coût unitaire (Hors taxes)]]</f>
        <v>180</v>
      </c>
      <c r="J59" s="18">
        <v>10</v>
      </c>
      <c r="K59" s="18" t="s">
        <v>354</v>
      </c>
      <c r="L59" s="18" t="s">
        <v>379</v>
      </c>
    </row>
    <row r="60" spans="1:12" ht="28.5">
      <c r="A60" s="18">
        <v>5290</v>
      </c>
      <c r="B60" s="18" t="s">
        <v>37</v>
      </c>
      <c r="C60" s="18">
        <v>2</v>
      </c>
      <c r="D60" s="18" t="s">
        <v>17</v>
      </c>
      <c r="E60" s="16" t="s">
        <v>138</v>
      </c>
      <c r="F60" s="16" t="s">
        <v>139</v>
      </c>
      <c r="G60" s="18">
        <v>9</v>
      </c>
      <c r="H60" s="17">
        <v>20</v>
      </c>
      <c r="I60" s="17">
        <f>Tableau2[[#This Row],[Quantité]]*Tableau2[[#This Row],[Coût unitaire (Hors taxes)]]</f>
        <v>180</v>
      </c>
      <c r="J60" s="18">
        <v>10</v>
      </c>
      <c r="K60" s="18" t="s">
        <v>361</v>
      </c>
      <c r="L60" s="18" t="s">
        <v>379</v>
      </c>
    </row>
    <row r="61" spans="1:12" ht="28.5">
      <c r="A61" s="18">
        <v>5290</v>
      </c>
      <c r="B61" s="18" t="s">
        <v>37</v>
      </c>
      <c r="C61" s="18">
        <v>2</v>
      </c>
      <c r="D61" s="18" t="s">
        <v>17</v>
      </c>
      <c r="E61" s="16" t="s">
        <v>140</v>
      </c>
      <c r="F61" s="16" t="s">
        <v>141</v>
      </c>
      <c r="G61" s="18">
        <v>9</v>
      </c>
      <c r="H61" s="17">
        <v>20</v>
      </c>
      <c r="I61" s="17">
        <f>Tableau2[[#This Row],[Quantité]]*Tableau2[[#This Row],[Coût unitaire (Hors taxes)]]</f>
        <v>180</v>
      </c>
      <c r="J61" s="18">
        <v>10</v>
      </c>
      <c r="K61" s="18" t="s">
        <v>363</v>
      </c>
      <c r="L61" s="18" t="s">
        <v>379</v>
      </c>
    </row>
    <row r="62" spans="1:12" ht="28.5">
      <c r="A62" s="18">
        <v>5290</v>
      </c>
      <c r="B62" s="18" t="s">
        <v>37</v>
      </c>
      <c r="C62" s="18">
        <v>2</v>
      </c>
      <c r="D62" s="18" t="s">
        <v>17</v>
      </c>
      <c r="E62" s="16" t="s">
        <v>142</v>
      </c>
      <c r="F62" s="16" t="s">
        <v>143</v>
      </c>
      <c r="G62" s="18">
        <v>9</v>
      </c>
      <c r="H62" s="17">
        <v>20</v>
      </c>
      <c r="I62" s="17">
        <f>Tableau2[[#This Row],[Quantité]]*Tableau2[[#This Row],[Coût unitaire (Hors taxes)]]</f>
        <v>180</v>
      </c>
      <c r="J62" s="18">
        <v>10</v>
      </c>
      <c r="K62" s="18" t="s">
        <v>361</v>
      </c>
      <c r="L62" s="18" t="s">
        <v>379</v>
      </c>
    </row>
    <row r="63" spans="1:12" ht="28.5">
      <c r="A63" s="18">
        <v>5290</v>
      </c>
      <c r="B63" s="18" t="s">
        <v>37</v>
      </c>
      <c r="C63" s="18">
        <v>2</v>
      </c>
      <c r="D63" s="18" t="s">
        <v>17</v>
      </c>
      <c r="E63" s="16" t="s">
        <v>144</v>
      </c>
      <c r="F63" s="16" t="s">
        <v>145</v>
      </c>
      <c r="G63" s="18">
        <v>4</v>
      </c>
      <c r="H63" s="17">
        <v>20</v>
      </c>
      <c r="I63" s="17">
        <f>Tableau2[[#This Row],[Quantité]]*Tableau2[[#This Row],[Coût unitaire (Hors taxes)]]</f>
        <v>80</v>
      </c>
      <c r="J63" s="18">
        <v>10</v>
      </c>
      <c r="K63" s="18" t="s">
        <v>354</v>
      </c>
      <c r="L63" s="18" t="s">
        <v>382</v>
      </c>
    </row>
    <row r="64" spans="1:12" ht="42.75">
      <c r="A64" s="18">
        <v>5290</v>
      </c>
      <c r="B64" s="18" t="s">
        <v>37</v>
      </c>
      <c r="C64" s="18">
        <v>2</v>
      </c>
      <c r="D64" s="18" t="s">
        <v>17</v>
      </c>
      <c r="E64" s="16" t="s">
        <v>146</v>
      </c>
      <c r="F64" s="16" t="s">
        <v>147</v>
      </c>
      <c r="G64" s="18">
        <v>4</v>
      </c>
      <c r="H64" s="17">
        <v>150</v>
      </c>
      <c r="I64" s="17">
        <f>Tableau2[[#This Row],[Quantité]]*Tableau2[[#This Row],[Coût unitaire (Hors taxes)]]</f>
        <v>600</v>
      </c>
      <c r="J64" s="18">
        <v>7</v>
      </c>
      <c r="K64" s="18" t="s">
        <v>364</v>
      </c>
      <c r="L64" s="18" t="s">
        <v>379</v>
      </c>
    </row>
    <row r="65" spans="1:12" ht="28.5">
      <c r="A65" s="18">
        <v>5290</v>
      </c>
      <c r="B65" s="18" t="s">
        <v>37</v>
      </c>
      <c r="C65" s="18">
        <v>2</v>
      </c>
      <c r="D65" s="18" t="s">
        <v>17</v>
      </c>
      <c r="E65" s="16" t="s">
        <v>148</v>
      </c>
      <c r="F65" s="16" t="s">
        <v>149</v>
      </c>
      <c r="G65" s="18">
        <v>9</v>
      </c>
      <c r="H65" s="17">
        <v>15</v>
      </c>
      <c r="I65" s="17">
        <f>Tableau2[[#This Row],[Quantité]]*Tableau2[[#This Row],[Coût unitaire (Hors taxes)]]</f>
        <v>135</v>
      </c>
      <c r="J65" s="18">
        <v>5</v>
      </c>
      <c r="K65" s="18" t="s">
        <v>365</v>
      </c>
      <c r="L65" s="18" t="s">
        <v>379</v>
      </c>
    </row>
    <row r="66" spans="1:12" ht="28.5">
      <c r="A66" s="18">
        <v>5290</v>
      </c>
      <c r="B66" s="18" t="s">
        <v>37</v>
      </c>
      <c r="C66" s="18">
        <v>2</v>
      </c>
      <c r="D66" s="18" t="s">
        <v>17</v>
      </c>
      <c r="E66" s="16" t="s">
        <v>150</v>
      </c>
      <c r="F66" s="16" t="s">
        <v>151</v>
      </c>
      <c r="G66" s="18">
        <v>2</v>
      </c>
      <c r="H66" s="17">
        <v>40</v>
      </c>
      <c r="I66" s="17">
        <f>Tableau2[[#This Row],[Quantité]]*Tableau2[[#This Row],[Coût unitaire (Hors taxes)]]</f>
        <v>80</v>
      </c>
      <c r="J66" s="18">
        <v>7</v>
      </c>
      <c r="K66" s="18" t="s">
        <v>28</v>
      </c>
      <c r="L66" s="18" t="s">
        <v>379</v>
      </c>
    </row>
    <row r="67" spans="1:12" ht="28.5">
      <c r="A67" s="18">
        <v>5290</v>
      </c>
      <c r="B67" s="18" t="s">
        <v>37</v>
      </c>
      <c r="C67" s="18">
        <v>2</v>
      </c>
      <c r="D67" s="18" t="s">
        <v>17</v>
      </c>
      <c r="E67" s="16" t="s">
        <v>152</v>
      </c>
      <c r="F67" s="16" t="s">
        <v>153</v>
      </c>
      <c r="G67" s="18">
        <v>3</v>
      </c>
      <c r="H67" s="17">
        <v>200</v>
      </c>
      <c r="I67" s="17">
        <f>Tableau2[[#This Row],[Quantité]]*Tableau2[[#This Row],[Coût unitaire (Hors taxes)]]</f>
        <v>600</v>
      </c>
      <c r="J67" s="18">
        <v>7</v>
      </c>
      <c r="K67" s="18" t="s">
        <v>28</v>
      </c>
      <c r="L67" s="18" t="s">
        <v>385</v>
      </c>
    </row>
    <row r="68" spans="1:12" ht="28.5">
      <c r="A68" s="18">
        <v>5290</v>
      </c>
      <c r="B68" s="18" t="s">
        <v>37</v>
      </c>
      <c r="C68" s="18">
        <v>2</v>
      </c>
      <c r="D68" s="18" t="s">
        <v>17</v>
      </c>
      <c r="E68" s="16" t="s">
        <v>154</v>
      </c>
      <c r="F68" s="16" t="s">
        <v>155</v>
      </c>
      <c r="G68" s="18">
        <v>1</v>
      </c>
      <c r="H68" s="17">
        <v>60</v>
      </c>
      <c r="I68" s="17">
        <f>Tableau2[[#This Row],[Quantité]]*Tableau2[[#This Row],[Coût unitaire (Hors taxes)]]</f>
        <v>60</v>
      </c>
      <c r="J68" s="18">
        <v>10</v>
      </c>
      <c r="K68" s="18" t="s">
        <v>349</v>
      </c>
      <c r="L68" s="18" t="s">
        <v>380</v>
      </c>
    </row>
    <row r="69" spans="1:12" ht="42.75">
      <c r="A69" s="18">
        <v>5290</v>
      </c>
      <c r="B69" s="18" t="s">
        <v>37</v>
      </c>
      <c r="C69" s="18">
        <v>2</v>
      </c>
      <c r="D69" s="18" t="s">
        <v>17</v>
      </c>
      <c r="E69" s="16" t="s">
        <v>156</v>
      </c>
      <c r="F69" s="16" t="s">
        <v>157</v>
      </c>
      <c r="G69" s="18">
        <v>9</v>
      </c>
      <c r="H69" s="17">
        <v>10</v>
      </c>
      <c r="I69" s="17">
        <f>Tableau2[[#This Row],[Quantité]]*Tableau2[[#This Row],[Coût unitaire (Hors taxes)]]</f>
        <v>90</v>
      </c>
      <c r="J69" s="18">
        <v>10</v>
      </c>
      <c r="K69" s="18" t="s">
        <v>30</v>
      </c>
      <c r="L69" s="18" t="s">
        <v>374</v>
      </c>
    </row>
    <row r="70" spans="1:12" ht="28.5">
      <c r="A70" s="18">
        <v>5290</v>
      </c>
      <c r="B70" s="18" t="s">
        <v>37</v>
      </c>
      <c r="C70" s="18">
        <v>2</v>
      </c>
      <c r="D70" s="18" t="s">
        <v>17</v>
      </c>
      <c r="E70" s="16" t="s">
        <v>158</v>
      </c>
      <c r="F70" s="16" t="s">
        <v>159</v>
      </c>
      <c r="G70" s="18">
        <v>1</v>
      </c>
      <c r="H70" s="17">
        <v>100</v>
      </c>
      <c r="I70" s="17">
        <f>Tableau2[[#This Row],[Quantité]]*Tableau2[[#This Row],[Coût unitaire (Hors taxes)]]</f>
        <v>100</v>
      </c>
      <c r="J70" s="18">
        <v>5</v>
      </c>
      <c r="K70" s="18" t="s">
        <v>349</v>
      </c>
      <c r="L70" s="18" t="s">
        <v>380</v>
      </c>
    </row>
    <row r="71" spans="1:12" ht="28.5">
      <c r="A71" s="18">
        <v>5290</v>
      </c>
      <c r="B71" s="18" t="s">
        <v>37</v>
      </c>
      <c r="C71" s="18">
        <v>2</v>
      </c>
      <c r="D71" s="18" t="s">
        <v>17</v>
      </c>
      <c r="E71" s="16" t="s">
        <v>160</v>
      </c>
      <c r="F71" s="16" t="s">
        <v>161</v>
      </c>
      <c r="G71" s="18">
        <v>4</v>
      </c>
      <c r="H71" s="17">
        <v>10</v>
      </c>
      <c r="I71" s="17">
        <f>Tableau2[[#This Row],[Quantité]]*Tableau2[[#This Row],[Coût unitaire (Hors taxes)]]</f>
        <v>40</v>
      </c>
      <c r="J71" s="18">
        <v>10</v>
      </c>
      <c r="K71" s="18" t="s">
        <v>349</v>
      </c>
      <c r="L71" s="18" t="s">
        <v>380</v>
      </c>
    </row>
    <row r="72" spans="1:12" ht="42.75">
      <c r="A72" s="18">
        <v>5290</v>
      </c>
      <c r="B72" s="18" t="s">
        <v>37</v>
      </c>
      <c r="C72" s="18">
        <v>2</v>
      </c>
      <c r="D72" s="18" t="s">
        <v>17</v>
      </c>
      <c r="E72" s="16" t="s">
        <v>162</v>
      </c>
      <c r="F72" s="16" t="s">
        <v>163</v>
      </c>
      <c r="G72" s="18">
        <v>1</v>
      </c>
      <c r="H72" s="17">
        <v>3400</v>
      </c>
      <c r="I72" s="17">
        <f>Tableau2[[#This Row],[Quantité]]*Tableau2[[#This Row],[Coût unitaire (Hors taxes)]]</f>
        <v>3400</v>
      </c>
      <c r="J72" s="18">
        <v>7</v>
      </c>
      <c r="K72" s="18" t="s">
        <v>366</v>
      </c>
      <c r="L72" s="18" t="s">
        <v>379</v>
      </c>
    </row>
    <row r="73" spans="1:12" ht="28.5">
      <c r="A73" s="18">
        <v>5290</v>
      </c>
      <c r="B73" s="18" t="s">
        <v>37</v>
      </c>
      <c r="C73" s="18">
        <v>2</v>
      </c>
      <c r="D73" s="18" t="s">
        <v>17</v>
      </c>
      <c r="E73" s="16" t="s">
        <v>164</v>
      </c>
      <c r="F73" s="16" t="s">
        <v>165</v>
      </c>
      <c r="G73" s="18">
        <v>3</v>
      </c>
      <c r="H73" s="17">
        <v>100</v>
      </c>
      <c r="I73" s="17">
        <f>Tableau2[[#This Row],[Quantité]]*Tableau2[[#This Row],[Coût unitaire (Hors taxes)]]</f>
        <v>300</v>
      </c>
      <c r="J73" s="18">
        <v>5</v>
      </c>
      <c r="K73" s="18" t="s">
        <v>28</v>
      </c>
      <c r="L73" s="18" t="s">
        <v>379</v>
      </c>
    </row>
    <row r="74" spans="1:12" ht="28.5">
      <c r="A74" s="18">
        <v>5290</v>
      </c>
      <c r="B74" s="18" t="s">
        <v>37</v>
      </c>
      <c r="C74" s="18">
        <v>2</v>
      </c>
      <c r="D74" s="18" t="s">
        <v>17</v>
      </c>
      <c r="E74" s="16" t="s">
        <v>166</v>
      </c>
      <c r="F74" s="16" t="s">
        <v>167</v>
      </c>
      <c r="G74" s="18">
        <v>1</v>
      </c>
      <c r="H74" s="17">
        <v>4391</v>
      </c>
      <c r="I74" s="17">
        <f>Tableau2[[#This Row],[Quantité]]*Tableau2[[#This Row],[Coût unitaire (Hors taxes)]]</f>
        <v>4391</v>
      </c>
      <c r="J74" s="18">
        <v>15</v>
      </c>
      <c r="K74" s="18" t="s">
        <v>349</v>
      </c>
      <c r="L74" s="18" t="s">
        <v>380</v>
      </c>
    </row>
    <row r="75" spans="1:12" ht="28.5">
      <c r="A75" s="18">
        <v>5290</v>
      </c>
      <c r="B75" s="18" t="s">
        <v>37</v>
      </c>
      <c r="C75" s="18">
        <v>2</v>
      </c>
      <c r="D75" s="18" t="s">
        <v>17</v>
      </c>
      <c r="E75" s="16" t="s">
        <v>20</v>
      </c>
      <c r="F75" s="16" t="s">
        <v>18</v>
      </c>
      <c r="G75" s="18">
        <v>1</v>
      </c>
      <c r="H75" s="17">
        <v>400</v>
      </c>
      <c r="I75" s="17">
        <f>Tableau2[[#This Row],[Quantité]]*Tableau2[[#This Row],[Coût unitaire (Hors taxes)]]</f>
        <v>400</v>
      </c>
      <c r="J75" s="18">
        <v>5</v>
      </c>
      <c r="K75" s="18" t="s">
        <v>18</v>
      </c>
      <c r="L75" s="18" t="s">
        <v>376</v>
      </c>
    </row>
    <row r="76" spans="1:12" ht="28.5">
      <c r="A76" s="18">
        <v>5290</v>
      </c>
      <c r="B76" s="18" t="s">
        <v>37</v>
      </c>
      <c r="C76" s="18">
        <v>2</v>
      </c>
      <c r="D76" s="18" t="s">
        <v>17</v>
      </c>
      <c r="E76" s="16" t="s">
        <v>168</v>
      </c>
      <c r="F76" s="16" t="s">
        <v>169</v>
      </c>
      <c r="G76" s="18">
        <v>9</v>
      </c>
      <c r="H76" s="17">
        <v>4</v>
      </c>
      <c r="I76" s="17">
        <f>Tableau2[[#This Row],[Quantité]]*Tableau2[[#This Row],[Coût unitaire (Hors taxes)]]</f>
        <v>36</v>
      </c>
      <c r="J76" s="18">
        <v>10</v>
      </c>
      <c r="K76" s="18" t="s">
        <v>354</v>
      </c>
      <c r="L76" s="18" t="s">
        <v>386</v>
      </c>
    </row>
    <row r="77" spans="1:12" ht="28.5">
      <c r="A77" s="18">
        <v>5290</v>
      </c>
      <c r="B77" s="18" t="s">
        <v>37</v>
      </c>
      <c r="C77" s="18">
        <v>2</v>
      </c>
      <c r="D77" s="18" t="s">
        <v>17</v>
      </c>
      <c r="E77" s="16" t="s">
        <v>170</v>
      </c>
      <c r="F77" s="16" t="s">
        <v>171</v>
      </c>
      <c r="G77" s="18">
        <v>2</v>
      </c>
      <c r="H77" s="17">
        <v>65</v>
      </c>
      <c r="I77" s="17">
        <f>Tableau2[[#This Row],[Quantité]]*Tableau2[[#This Row],[Coût unitaire (Hors taxes)]]</f>
        <v>130</v>
      </c>
      <c r="J77" s="18">
        <v>10</v>
      </c>
      <c r="K77" s="18" t="s">
        <v>347</v>
      </c>
      <c r="L77" s="18" t="s">
        <v>380</v>
      </c>
    </row>
    <row r="78" spans="1:12" ht="28.5">
      <c r="A78" s="18">
        <v>5290</v>
      </c>
      <c r="B78" s="18" t="s">
        <v>37</v>
      </c>
      <c r="C78" s="18">
        <v>2</v>
      </c>
      <c r="D78" s="18" t="s">
        <v>17</v>
      </c>
      <c r="E78" s="16" t="s">
        <v>172</v>
      </c>
      <c r="F78" s="16" t="s">
        <v>173</v>
      </c>
      <c r="G78" s="18">
        <v>4</v>
      </c>
      <c r="H78" s="17">
        <v>180</v>
      </c>
      <c r="I78" s="17">
        <f>Tableau2[[#This Row],[Quantité]]*Tableau2[[#This Row],[Coût unitaire (Hors taxes)]]</f>
        <v>720</v>
      </c>
      <c r="J78" s="18">
        <v>10</v>
      </c>
      <c r="K78" s="18" t="s">
        <v>347</v>
      </c>
      <c r="L78" s="18" t="s">
        <v>387</v>
      </c>
    </row>
    <row r="79" spans="1:12" ht="28.5">
      <c r="A79" s="18">
        <v>5290</v>
      </c>
      <c r="B79" s="18" t="s">
        <v>37</v>
      </c>
      <c r="C79" s="18">
        <v>2</v>
      </c>
      <c r="D79" s="18" t="s">
        <v>17</v>
      </c>
      <c r="E79" s="16" t="s">
        <v>172</v>
      </c>
      <c r="F79" s="16" t="s">
        <v>174</v>
      </c>
      <c r="G79" s="18">
        <v>1</v>
      </c>
      <c r="H79" s="17">
        <v>300</v>
      </c>
      <c r="I79" s="17">
        <f>Tableau2[[#This Row],[Quantité]]*Tableau2[[#This Row],[Coût unitaire (Hors taxes)]]</f>
        <v>300</v>
      </c>
      <c r="J79" s="18">
        <v>10</v>
      </c>
      <c r="K79" s="18" t="s">
        <v>347</v>
      </c>
      <c r="L79" s="18" t="s">
        <v>380</v>
      </c>
    </row>
    <row r="80" spans="1:12" ht="28.5">
      <c r="A80" s="18">
        <v>5290</v>
      </c>
      <c r="B80" s="18" t="s">
        <v>37</v>
      </c>
      <c r="C80" s="18">
        <v>2</v>
      </c>
      <c r="D80" s="18" t="s">
        <v>17</v>
      </c>
      <c r="E80" s="16" t="s">
        <v>175</v>
      </c>
      <c r="F80" s="16" t="s">
        <v>176</v>
      </c>
      <c r="G80" s="18">
        <v>4</v>
      </c>
      <c r="H80" s="17">
        <v>140</v>
      </c>
      <c r="I80" s="17">
        <f>Tableau2[[#This Row],[Quantité]]*Tableau2[[#This Row],[Coût unitaire (Hors taxes)]]</f>
        <v>560</v>
      </c>
      <c r="J80" s="18">
        <v>10</v>
      </c>
      <c r="K80" s="18" t="s">
        <v>347</v>
      </c>
      <c r="L80" s="18" t="s">
        <v>380</v>
      </c>
    </row>
    <row r="81" spans="1:12" ht="28.5">
      <c r="A81" s="18">
        <v>5290</v>
      </c>
      <c r="B81" s="18" t="s">
        <v>37</v>
      </c>
      <c r="C81" s="18">
        <v>2</v>
      </c>
      <c r="D81" s="18" t="s">
        <v>17</v>
      </c>
      <c r="E81" s="16" t="s">
        <v>177</v>
      </c>
      <c r="F81" s="16" t="s">
        <v>178</v>
      </c>
      <c r="G81" s="18">
        <v>1</v>
      </c>
      <c r="H81" s="17">
        <v>80</v>
      </c>
      <c r="I81" s="17">
        <f>Tableau2[[#This Row],[Quantité]]*Tableau2[[#This Row],[Coût unitaire (Hors taxes)]]</f>
        <v>80</v>
      </c>
      <c r="J81" s="18">
        <v>10</v>
      </c>
      <c r="K81" s="18" t="s">
        <v>347</v>
      </c>
      <c r="L81" s="18" t="s">
        <v>380</v>
      </c>
    </row>
    <row r="82" spans="1:12" ht="28.5">
      <c r="A82" s="18">
        <v>5290</v>
      </c>
      <c r="B82" s="18" t="s">
        <v>37</v>
      </c>
      <c r="C82" s="18">
        <v>2</v>
      </c>
      <c r="D82" s="18" t="s">
        <v>17</v>
      </c>
      <c r="E82" s="16" t="s">
        <v>179</v>
      </c>
      <c r="F82" s="16" t="s">
        <v>180</v>
      </c>
      <c r="G82" s="18">
        <v>4</v>
      </c>
      <c r="H82" s="17">
        <v>90</v>
      </c>
      <c r="I82" s="17">
        <f>Tableau2[[#This Row],[Quantité]]*Tableau2[[#This Row],[Coût unitaire (Hors taxes)]]</f>
        <v>360</v>
      </c>
      <c r="J82" s="18">
        <v>10</v>
      </c>
      <c r="K82" s="18" t="s">
        <v>349</v>
      </c>
      <c r="L82" s="18" t="s">
        <v>380</v>
      </c>
    </row>
    <row r="83" spans="1:12" ht="28.5">
      <c r="A83" s="18">
        <v>5290</v>
      </c>
      <c r="B83" s="18" t="s">
        <v>37</v>
      </c>
      <c r="C83" s="18">
        <v>2</v>
      </c>
      <c r="D83" s="18" t="s">
        <v>17</v>
      </c>
      <c r="E83" s="16" t="s">
        <v>181</v>
      </c>
      <c r="F83" s="16" t="s">
        <v>182</v>
      </c>
      <c r="G83" s="18">
        <v>4</v>
      </c>
      <c r="H83" s="17">
        <v>15</v>
      </c>
      <c r="I83" s="17">
        <f>Tableau2[[#This Row],[Quantité]]*Tableau2[[#This Row],[Coût unitaire (Hors taxes)]]</f>
        <v>60</v>
      </c>
      <c r="J83" s="18">
        <v>10</v>
      </c>
      <c r="K83" s="18" t="s">
        <v>349</v>
      </c>
      <c r="L83" s="18" t="s">
        <v>380</v>
      </c>
    </row>
    <row r="84" spans="1:12" ht="28.5">
      <c r="A84" s="18">
        <v>5290</v>
      </c>
      <c r="B84" s="18" t="s">
        <v>37</v>
      </c>
      <c r="C84" s="18">
        <v>2</v>
      </c>
      <c r="D84" s="18" t="s">
        <v>17</v>
      </c>
      <c r="E84" s="16" t="s">
        <v>183</v>
      </c>
      <c r="F84" s="16" t="s">
        <v>184</v>
      </c>
      <c r="G84" s="18">
        <v>4</v>
      </c>
      <c r="H84" s="17">
        <v>50</v>
      </c>
      <c r="I84" s="17">
        <f>Tableau2[[#This Row],[Quantité]]*Tableau2[[#This Row],[Coût unitaire (Hors taxes)]]</f>
        <v>200</v>
      </c>
      <c r="J84" s="18">
        <v>10</v>
      </c>
      <c r="K84" s="18" t="s">
        <v>349</v>
      </c>
      <c r="L84" s="18" t="s">
        <v>380</v>
      </c>
    </row>
    <row r="85" spans="1:12" ht="28.5">
      <c r="A85" s="18">
        <v>5290</v>
      </c>
      <c r="B85" s="18" t="s">
        <v>37</v>
      </c>
      <c r="C85" s="18">
        <v>2</v>
      </c>
      <c r="D85" s="18" t="s">
        <v>17</v>
      </c>
      <c r="E85" s="16" t="s">
        <v>185</v>
      </c>
      <c r="F85" s="16" t="s">
        <v>186</v>
      </c>
      <c r="G85" s="18">
        <v>4</v>
      </c>
      <c r="H85" s="17">
        <v>50</v>
      </c>
      <c r="I85" s="17">
        <f>Tableau2[[#This Row],[Quantité]]*Tableau2[[#This Row],[Coût unitaire (Hors taxes)]]</f>
        <v>200</v>
      </c>
      <c r="J85" s="18">
        <v>0</v>
      </c>
      <c r="K85" s="18" t="s">
        <v>18</v>
      </c>
      <c r="L85" s="18" t="s">
        <v>376</v>
      </c>
    </row>
    <row r="86" spans="1:12" ht="28.5">
      <c r="A86" s="18">
        <v>5290</v>
      </c>
      <c r="B86" s="18" t="s">
        <v>37</v>
      </c>
      <c r="C86" s="18">
        <v>2</v>
      </c>
      <c r="D86" s="18" t="s">
        <v>17</v>
      </c>
      <c r="E86" s="16" t="s">
        <v>187</v>
      </c>
      <c r="F86" s="16" t="s">
        <v>188</v>
      </c>
      <c r="G86" s="18">
        <v>4</v>
      </c>
      <c r="H86" s="17">
        <v>100</v>
      </c>
      <c r="I86" s="17">
        <f>Tableau2[[#This Row],[Quantité]]*Tableau2[[#This Row],[Coût unitaire (Hors taxes)]]</f>
        <v>400</v>
      </c>
      <c r="J86" s="18">
        <v>10</v>
      </c>
      <c r="K86" s="18" t="s">
        <v>349</v>
      </c>
      <c r="L86" s="18" t="s">
        <v>380</v>
      </c>
    </row>
    <row r="87" spans="1:12" ht="28.5">
      <c r="A87" s="18">
        <v>5290</v>
      </c>
      <c r="B87" s="18" t="s">
        <v>37</v>
      </c>
      <c r="C87" s="18">
        <v>2</v>
      </c>
      <c r="D87" s="18" t="s">
        <v>17</v>
      </c>
      <c r="E87" s="16" t="s">
        <v>189</v>
      </c>
      <c r="F87" s="16" t="s">
        <v>190</v>
      </c>
      <c r="G87" s="18">
        <v>4</v>
      </c>
      <c r="H87" s="17">
        <v>55</v>
      </c>
      <c r="I87" s="17">
        <f>Tableau2[[#This Row],[Quantité]]*Tableau2[[#This Row],[Coût unitaire (Hors taxes)]]</f>
        <v>220</v>
      </c>
      <c r="J87" s="18">
        <v>10</v>
      </c>
      <c r="K87" s="18" t="s">
        <v>349</v>
      </c>
      <c r="L87" s="18" t="s">
        <v>380</v>
      </c>
    </row>
    <row r="88" spans="1:12" ht="42.75">
      <c r="A88" s="18">
        <v>5290</v>
      </c>
      <c r="B88" s="18" t="s">
        <v>37</v>
      </c>
      <c r="C88" s="18">
        <v>2</v>
      </c>
      <c r="D88" s="18" t="s">
        <v>17</v>
      </c>
      <c r="E88" s="16" t="s">
        <v>191</v>
      </c>
      <c r="F88" s="16" t="s">
        <v>192</v>
      </c>
      <c r="G88" s="18">
        <v>4</v>
      </c>
      <c r="H88" s="17">
        <v>200</v>
      </c>
      <c r="I88" s="17">
        <f>Tableau2[[#This Row],[Quantité]]*Tableau2[[#This Row],[Coût unitaire (Hors taxes)]]</f>
        <v>800</v>
      </c>
      <c r="J88" s="18">
        <v>10</v>
      </c>
      <c r="K88" s="18" t="s">
        <v>349</v>
      </c>
      <c r="L88" s="18" t="s">
        <v>380</v>
      </c>
    </row>
    <row r="89" spans="1:12" ht="42.75">
      <c r="A89" s="18">
        <v>5290</v>
      </c>
      <c r="B89" s="18" t="s">
        <v>37</v>
      </c>
      <c r="C89" s="18">
        <v>2</v>
      </c>
      <c r="D89" s="18" t="s">
        <v>17</v>
      </c>
      <c r="E89" s="16" t="s">
        <v>193</v>
      </c>
      <c r="F89" s="16" t="s">
        <v>194</v>
      </c>
      <c r="G89" s="18">
        <v>4</v>
      </c>
      <c r="H89" s="17">
        <v>60</v>
      </c>
      <c r="I89" s="17">
        <f>Tableau2[[#This Row],[Quantité]]*Tableau2[[#This Row],[Coût unitaire (Hors taxes)]]</f>
        <v>240</v>
      </c>
      <c r="J89" s="18">
        <v>10</v>
      </c>
      <c r="K89" s="18" t="s">
        <v>349</v>
      </c>
      <c r="L89" s="18" t="s">
        <v>380</v>
      </c>
    </row>
    <row r="90" spans="1:12" ht="28.5">
      <c r="A90" s="18">
        <v>5290</v>
      </c>
      <c r="B90" s="18" t="s">
        <v>37</v>
      </c>
      <c r="C90" s="18">
        <v>2</v>
      </c>
      <c r="D90" s="18" t="s">
        <v>17</v>
      </c>
      <c r="E90" s="16" t="s">
        <v>195</v>
      </c>
      <c r="F90" s="16" t="s">
        <v>196</v>
      </c>
      <c r="G90" s="18">
        <v>1</v>
      </c>
      <c r="H90" s="17">
        <v>15</v>
      </c>
      <c r="I90" s="17">
        <f>Tableau2[[#This Row],[Quantité]]*Tableau2[[#This Row],[Coût unitaire (Hors taxes)]]</f>
        <v>15</v>
      </c>
      <c r="J90" s="18">
        <v>10</v>
      </c>
      <c r="K90" s="18" t="s">
        <v>349</v>
      </c>
      <c r="L90" s="18" t="s">
        <v>380</v>
      </c>
    </row>
    <row r="91" spans="1:12" ht="28.5">
      <c r="A91" s="18">
        <v>5290</v>
      </c>
      <c r="B91" s="18" t="s">
        <v>37</v>
      </c>
      <c r="C91" s="18">
        <v>2</v>
      </c>
      <c r="D91" s="18" t="s">
        <v>17</v>
      </c>
      <c r="E91" s="16" t="s">
        <v>197</v>
      </c>
      <c r="F91" s="16" t="s">
        <v>198</v>
      </c>
      <c r="G91" s="18">
        <v>4</v>
      </c>
      <c r="H91" s="17">
        <v>30</v>
      </c>
      <c r="I91" s="17">
        <f>Tableau2[[#This Row],[Quantité]]*Tableau2[[#This Row],[Coût unitaire (Hors taxes)]]</f>
        <v>120</v>
      </c>
      <c r="J91" s="18">
        <v>10</v>
      </c>
      <c r="K91" s="18" t="s">
        <v>347</v>
      </c>
      <c r="L91" s="18" t="s">
        <v>380</v>
      </c>
    </row>
    <row r="92" spans="1:12" ht="28.5">
      <c r="A92" s="18">
        <v>5290</v>
      </c>
      <c r="B92" s="18" t="s">
        <v>37</v>
      </c>
      <c r="C92" s="18">
        <v>2</v>
      </c>
      <c r="D92" s="18" t="s">
        <v>17</v>
      </c>
      <c r="E92" s="16" t="s">
        <v>199</v>
      </c>
      <c r="F92" s="16" t="s">
        <v>200</v>
      </c>
      <c r="G92" s="18">
        <v>1</v>
      </c>
      <c r="H92" s="17">
        <v>250</v>
      </c>
      <c r="I92" s="17">
        <f>Tableau2[[#This Row],[Quantité]]*Tableau2[[#This Row],[Coût unitaire (Hors taxes)]]</f>
        <v>250</v>
      </c>
      <c r="J92" s="18">
        <v>10</v>
      </c>
      <c r="K92" s="18" t="s">
        <v>349</v>
      </c>
      <c r="L92" s="18" t="s">
        <v>380</v>
      </c>
    </row>
    <row r="93" spans="1:12" ht="28.5">
      <c r="A93" s="18">
        <v>5290</v>
      </c>
      <c r="B93" s="18" t="s">
        <v>37</v>
      </c>
      <c r="C93" s="18">
        <v>2</v>
      </c>
      <c r="D93" s="18" t="s">
        <v>17</v>
      </c>
      <c r="E93" s="16" t="s">
        <v>201</v>
      </c>
      <c r="F93" s="16" t="s">
        <v>202</v>
      </c>
      <c r="G93" s="18">
        <v>4</v>
      </c>
      <c r="H93" s="17">
        <v>40</v>
      </c>
      <c r="I93" s="17">
        <f>Tableau2[[#This Row],[Quantité]]*Tableau2[[#This Row],[Coût unitaire (Hors taxes)]]</f>
        <v>160</v>
      </c>
      <c r="J93" s="18">
        <v>10</v>
      </c>
      <c r="K93" s="18" t="s">
        <v>349</v>
      </c>
      <c r="L93" s="18" t="s">
        <v>380</v>
      </c>
    </row>
    <row r="94" spans="1:12" ht="28.5">
      <c r="A94" s="18">
        <v>5290</v>
      </c>
      <c r="B94" s="18" t="s">
        <v>37</v>
      </c>
      <c r="C94" s="18">
        <v>2</v>
      </c>
      <c r="D94" s="18" t="s">
        <v>17</v>
      </c>
      <c r="E94" s="16" t="s">
        <v>203</v>
      </c>
      <c r="F94" s="16" t="s">
        <v>202</v>
      </c>
      <c r="G94" s="18">
        <v>4</v>
      </c>
      <c r="H94" s="17">
        <v>40</v>
      </c>
      <c r="I94" s="17">
        <f>Tableau2[[#This Row],[Quantité]]*Tableau2[[#This Row],[Coût unitaire (Hors taxes)]]</f>
        <v>160</v>
      </c>
      <c r="J94" s="18">
        <v>10</v>
      </c>
      <c r="K94" s="18" t="s">
        <v>349</v>
      </c>
      <c r="L94" s="18" t="s">
        <v>380</v>
      </c>
    </row>
    <row r="95" spans="1:12" ht="28.5">
      <c r="A95" s="18">
        <v>5290</v>
      </c>
      <c r="B95" s="18" t="s">
        <v>37</v>
      </c>
      <c r="C95" s="18">
        <v>2</v>
      </c>
      <c r="D95" s="18" t="s">
        <v>17</v>
      </c>
      <c r="E95" s="16" t="s">
        <v>204</v>
      </c>
      <c r="F95" s="16" t="s">
        <v>202</v>
      </c>
      <c r="G95" s="18">
        <v>4</v>
      </c>
      <c r="H95" s="17">
        <v>40</v>
      </c>
      <c r="I95" s="17">
        <f>Tableau2[[#This Row],[Quantité]]*Tableau2[[#This Row],[Coût unitaire (Hors taxes)]]</f>
        <v>160</v>
      </c>
      <c r="J95" s="18">
        <v>10</v>
      </c>
      <c r="K95" s="18" t="s">
        <v>349</v>
      </c>
      <c r="L95" s="18" t="s">
        <v>380</v>
      </c>
    </row>
    <row r="96" spans="1:12" ht="28.5">
      <c r="A96" s="18">
        <v>5290</v>
      </c>
      <c r="B96" s="18" t="s">
        <v>37</v>
      </c>
      <c r="C96" s="18">
        <v>2</v>
      </c>
      <c r="D96" s="18" t="s">
        <v>17</v>
      </c>
      <c r="E96" s="16" t="s">
        <v>205</v>
      </c>
      <c r="F96" s="16" t="s">
        <v>206</v>
      </c>
      <c r="G96" s="18">
        <v>4</v>
      </c>
      <c r="H96" s="17">
        <v>50</v>
      </c>
      <c r="I96" s="17">
        <f>Tableau2[[#This Row],[Quantité]]*Tableau2[[#This Row],[Coût unitaire (Hors taxes)]]</f>
        <v>200</v>
      </c>
      <c r="J96" s="18">
        <v>10</v>
      </c>
      <c r="K96" s="18" t="s">
        <v>349</v>
      </c>
      <c r="L96" s="18" t="s">
        <v>380</v>
      </c>
    </row>
    <row r="97" spans="1:12" ht="28.5">
      <c r="A97" s="18">
        <v>5290</v>
      </c>
      <c r="B97" s="18" t="s">
        <v>37</v>
      </c>
      <c r="C97" s="18">
        <v>2</v>
      </c>
      <c r="D97" s="18" t="s">
        <v>17</v>
      </c>
      <c r="E97" s="16" t="s">
        <v>207</v>
      </c>
      <c r="F97" s="16" t="s">
        <v>208</v>
      </c>
      <c r="G97" s="18">
        <v>1</v>
      </c>
      <c r="H97" s="17">
        <v>55</v>
      </c>
      <c r="I97" s="17">
        <f>Tableau2[[#This Row],[Quantité]]*Tableau2[[#This Row],[Coût unitaire (Hors taxes)]]</f>
        <v>55</v>
      </c>
      <c r="J97" s="18">
        <v>10</v>
      </c>
      <c r="K97" s="18" t="s">
        <v>349</v>
      </c>
      <c r="L97" s="18" t="s">
        <v>380</v>
      </c>
    </row>
    <row r="98" spans="1:12" ht="28.5">
      <c r="A98" s="18">
        <v>5290</v>
      </c>
      <c r="B98" s="18" t="s">
        <v>37</v>
      </c>
      <c r="C98" s="18">
        <v>2</v>
      </c>
      <c r="D98" s="18" t="s">
        <v>17</v>
      </c>
      <c r="E98" s="16" t="s">
        <v>209</v>
      </c>
      <c r="F98" s="16" t="s">
        <v>210</v>
      </c>
      <c r="G98" s="18">
        <v>4</v>
      </c>
      <c r="H98" s="17">
        <v>10</v>
      </c>
      <c r="I98" s="17">
        <f>Tableau2[[#This Row],[Quantité]]*Tableau2[[#This Row],[Coût unitaire (Hors taxes)]]</f>
        <v>40</v>
      </c>
      <c r="J98" s="18">
        <v>10</v>
      </c>
      <c r="K98" s="18" t="s">
        <v>347</v>
      </c>
      <c r="L98" s="18" t="s">
        <v>380</v>
      </c>
    </row>
    <row r="99" spans="1:12" ht="28.5">
      <c r="A99" s="18">
        <v>5290</v>
      </c>
      <c r="B99" s="18" t="s">
        <v>37</v>
      </c>
      <c r="C99" s="18">
        <v>2</v>
      </c>
      <c r="D99" s="18" t="s">
        <v>17</v>
      </c>
      <c r="E99" s="16" t="s">
        <v>211</v>
      </c>
      <c r="F99" s="16" t="s">
        <v>212</v>
      </c>
      <c r="G99" s="18">
        <v>9</v>
      </c>
      <c r="H99" s="17">
        <v>65</v>
      </c>
      <c r="I99" s="17">
        <f>Tableau2[[#This Row],[Quantité]]*Tableau2[[#This Row],[Coût unitaire (Hors taxes)]]</f>
        <v>585</v>
      </c>
      <c r="J99" s="18">
        <v>10</v>
      </c>
      <c r="K99" s="18" t="s">
        <v>363</v>
      </c>
      <c r="L99" s="18" t="s">
        <v>379</v>
      </c>
    </row>
    <row r="100" spans="1:12" ht="28.5">
      <c r="A100" s="18">
        <v>5290</v>
      </c>
      <c r="B100" s="18" t="s">
        <v>37</v>
      </c>
      <c r="C100" s="18">
        <v>2</v>
      </c>
      <c r="D100" s="18" t="s">
        <v>17</v>
      </c>
      <c r="E100" s="16" t="s">
        <v>213</v>
      </c>
      <c r="F100" s="16" t="s">
        <v>214</v>
      </c>
      <c r="G100" s="18">
        <v>9</v>
      </c>
      <c r="H100" s="17">
        <v>90</v>
      </c>
      <c r="I100" s="17">
        <f>Tableau2[[#This Row],[Quantité]]*Tableau2[[#This Row],[Coût unitaire (Hors taxes)]]</f>
        <v>810</v>
      </c>
      <c r="J100" s="18">
        <v>10</v>
      </c>
      <c r="K100" s="18" t="s">
        <v>367</v>
      </c>
      <c r="L100" s="18" t="s">
        <v>379</v>
      </c>
    </row>
    <row r="101" spans="1:12" ht="28.5">
      <c r="A101" s="18">
        <v>5290</v>
      </c>
      <c r="B101" s="18" t="s">
        <v>37</v>
      </c>
      <c r="C101" s="18">
        <v>2</v>
      </c>
      <c r="D101" s="18" t="s">
        <v>17</v>
      </c>
      <c r="E101" s="16" t="s">
        <v>215</v>
      </c>
      <c r="F101" s="16" t="s">
        <v>216</v>
      </c>
      <c r="G101" s="18">
        <v>1</v>
      </c>
      <c r="H101" s="17">
        <v>20</v>
      </c>
      <c r="I101" s="17">
        <f>Tableau2[[#This Row],[Quantité]]*Tableau2[[#This Row],[Coût unitaire (Hors taxes)]]</f>
        <v>20</v>
      </c>
      <c r="J101" s="18">
        <v>10</v>
      </c>
      <c r="K101" s="18" t="s">
        <v>347</v>
      </c>
      <c r="L101" s="18" t="s">
        <v>382</v>
      </c>
    </row>
    <row r="102" spans="1:12" ht="42.75">
      <c r="A102" s="18">
        <v>5290</v>
      </c>
      <c r="B102" s="18" t="s">
        <v>37</v>
      </c>
      <c r="C102" s="18">
        <v>2</v>
      </c>
      <c r="D102" s="18" t="s">
        <v>17</v>
      </c>
      <c r="E102" s="16" t="s">
        <v>217</v>
      </c>
      <c r="F102" s="16" t="s">
        <v>218</v>
      </c>
      <c r="G102" s="18">
        <v>1</v>
      </c>
      <c r="H102" s="17">
        <v>5500</v>
      </c>
      <c r="I102" s="17">
        <f>Tableau2[[#This Row],[Quantité]]*Tableau2[[#This Row],[Coût unitaire (Hors taxes)]]</f>
        <v>5500</v>
      </c>
      <c r="J102" s="18">
        <v>7</v>
      </c>
      <c r="K102" s="18" t="s">
        <v>347</v>
      </c>
      <c r="L102" s="18" t="s">
        <v>380</v>
      </c>
    </row>
    <row r="103" spans="1:12" ht="28.5">
      <c r="A103" s="18">
        <v>5290</v>
      </c>
      <c r="B103" s="18" t="s">
        <v>37</v>
      </c>
      <c r="C103" s="18">
        <v>2</v>
      </c>
      <c r="D103" s="18" t="s">
        <v>17</v>
      </c>
      <c r="E103" s="16" t="s">
        <v>21</v>
      </c>
      <c r="F103" s="16" t="s">
        <v>219</v>
      </c>
      <c r="G103" s="18">
        <v>1</v>
      </c>
      <c r="H103" s="17">
        <v>150</v>
      </c>
      <c r="I103" s="17">
        <f>Tableau2[[#This Row],[Quantité]]*Tableau2[[#This Row],[Coût unitaire (Hors taxes)]]</f>
        <v>150</v>
      </c>
      <c r="J103" s="18">
        <v>10</v>
      </c>
      <c r="K103" s="18" t="s">
        <v>346</v>
      </c>
      <c r="L103" s="18" t="s">
        <v>374</v>
      </c>
    </row>
    <row r="104" spans="1:12" ht="28.5">
      <c r="A104" s="18">
        <v>5290</v>
      </c>
      <c r="B104" s="18" t="s">
        <v>37</v>
      </c>
      <c r="C104" s="18">
        <v>2</v>
      </c>
      <c r="D104" s="18" t="s">
        <v>17</v>
      </c>
      <c r="E104" s="16" t="s">
        <v>220</v>
      </c>
      <c r="F104" s="16" t="s">
        <v>59</v>
      </c>
      <c r="G104" s="18">
        <v>4</v>
      </c>
      <c r="H104" s="17">
        <v>15</v>
      </c>
      <c r="I104" s="17">
        <f>Tableau2[[#This Row],[Quantité]]*Tableau2[[#This Row],[Coût unitaire (Hors taxes)]]</f>
        <v>60</v>
      </c>
      <c r="J104" s="18">
        <v>10</v>
      </c>
      <c r="K104" s="18" t="s">
        <v>349</v>
      </c>
      <c r="L104" s="18" t="s">
        <v>380</v>
      </c>
    </row>
    <row r="105" spans="1:12" ht="28.5">
      <c r="A105" s="18">
        <v>5290</v>
      </c>
      <c r="B105" s="18" t="s">
        <v>37</v>
      </c>
      <c r="C105" s="18">
        <v>2</v>
      </c>
      <c r="D105" s="18" t="s">
        <v>17</v>
      </c>
      <c r="E105" s="16" t="s">
        <v>221</v>
      </c>
      <c r="F105" s="16" t="s">
        <v>222</v>
      </c>
      <c r="G105" s="18">
        <v>1</v>
      </c>
      <c r="H105" s="17">
        <v>500</v>
      </c>
      <c r="I105" s="17">
        <f>Tableau2[[#This Row],[Quantité]]*Tableau2[[#This Row],[Coût unitaire (Hors taxes)]]</f>
        <v>500</v>
      </c>
      <c r="J105" s="18">
        <v>10</v>
      </c>
      <c r="K105" s="18" t="s">
        <v>347</v>
      </c>
      <c r="L105" s="18" t="s">
        <v>380</v>
      </c>
    </row>
    <row r="106" spans="1:12" ht="28.5">
      <c r="A106" s="18">
        <v>5290</v>
      </c>
      <c r="B106" s="18" t="s">
        <v>37</v>
      </c>
      <c r="C106" s="18">
        <v>2</v>
      </c>
      <c r="D106" s="18" t="s">
        <v>17</v>
      </c>
      <c r="E106" s="16" t="s">
        <v>223</v>
      </c>
      <c r="F106" s="16" t="s">
        <v>224</v>
      </c>
      <c r="G106" s="18">
        <v>1</v>
      </c>
      <c r="H106" s="17">
        <v>55</v>
      </c>
      <c r="I106" s="17">
        <f>Tableau2[[#This Row],[Quantité]]*Tableau2[[#This Row],[Coût unitaire (Hors taxes)]]</f>
        <v>55</v>
      </c>
      <c r="J106" s="18">
        <v>10</v>
      </c>
      <c r="K106" s="18" t="s">
        <v>349</v>
      </c>
      <c r="L106" s="18" t="s">
        <v>379</v>
      </c>
    </row>
    <row r="107" spans="1:12" ht="28.5">
      <c r="A107" s="18">
        <v>5290</v>
      </c>
      <c r="B107" s="18" t="s">
        <v>37</v>
      </c>
      <c r="C107" s="18">
        <v>2</v>
      </c>
      <c r="D107" s="18" t="s">
        <v>17</v>
      </c>
      <c r="E107" s="16" t="s">
        <v>223</v>
      </c>
      <c r="F107" s="16" t="s">
        <v>225</v>
      </c>
      <c r="G107" s="18">
        <v>2</v>
      </c>
      <c r="H107" s="17">
        <v>50</v>
      </c>
      <c r="I107" s="17">
        <f>Tableau2[[#This Row],[Quantité]]*Tableau2[[#This Row],[Coût unitaire (Hors taxes)]]</f>
        <v>100</v>
      </c>
      <c r="J107" s="18">
        <v>10</v>
      </c>
      <c r="K107" s="18" t="s">
        <v>349</v>
      </c>
      <c r="L107" s="18" t="s">
        <v>384</v>
      </c>
    </row>
    <row r="108" spans="1:12" ht="42.75">
      <c r="A108" s="18">
        <v>5290</v>
      </c>
      <c r="B108" s="18" t="s">
        <v>37</v>
      </c>
      <c r="C108" s="18">
        <v>2</v>
      </c>
      <c r="D108" s="18" t="s">
        <v>17</v>
      </c>
      <c r="E108" s="16" t="s">
        <v>226</v>
      </c>
      <c r="F108" s="16" t="s">
        <v>227</v>
      </c>
      <c r="G108" s="18">
        <v>2</v>
      </c>
      <c r="H108" s="17">
        <v>25</v>
      </c>
      <c r="I108" s="17">
        <f>Tableau2[[#This Row],[Quantité]]*Tableau2[[#This Row],[Coût unitaire (Hors taxes)]]</f>
        <v>50</v>
      </c>
      <c r="J108" s="18">
        <v>10</v>
      </c>
      <c r="K108" s="18" t="s">
        <v>368</v>
      </c>
      <c r="L108" s="18" t="s">
        <v>378</v>
      </c>
    </row>
    <row r="109" spans="1:12" ht="57">
      <c r="A109" s="18">
        <v>5290</v>
      </c>
      <c r="B109" s="18" t="s">
        <v>37</v>
      </c>
      <c r="C109" s="18">
        <v>2</v>
      </c>
      <c r="D109" s="18" t="s">
        <v>17</v>
      </c>
      <c r="E109" s="16" t="s">
        <v>228</v>
      </c>
      <c r="F109" s="16" t="s">
        <v>229</v>
      </c>
      <c r="G109" s="18">
        <v>1</v>
      </c>
      <c r="H109" s="17">
        <v>35000</v>
      </c>
      <c r="I109" s="17">
        <f>Tableau2[[#This Row],[Quantité]]*Tableau2[[#This Row],[Coût unitaire (Hors taxes)]]</f>
        <v>35000</v>
      </c>
      <c r="J109" s="18">
        <v>7</v>
      </c>
      <c r="K109" s="18" t="s">
        <v>346</v>
      </c>
      <c r="L109" s="18" t="s">
        <v>379</v>
      </c>
    </row>
    <row r="110" spans="1:12" ht="28.5">
      <c r="A110" s="18">
        <v>5290</v>
      </c>
      <c r="B110" s="18" t="s">
        <v>37</v>
      </c>
      <c r="C110" s="18">
        <v>2</v>
      </c>
      <c r="D110" s="18" t="s">
        <v>17</v>
      </c>
      <c r="E110" s="16" t="s">
        <v>230</v>
      </c>
      <c r="F110" s="16" t="s">
        <v>231</v>
      </c>
      <c r="G110" s="18">
        <v>9</v>
      </c>
      <c r="H110" s="17">
        <v>30</v>
      </c>
      <c r="I110" s="17">
        <f>Tableau2[[#This Row],[Quantité]]*Tableau2[[#This Row],[Coût unitaire (Hors taxes)]]</f>
        <v>270</v>
      </c>
      <c r="J110" s="18">
        <v>25</v>
      </c>
      <c r="K110" s="18" t="s">
        <v>349</v>
      </c>
      <c r="L110" s="18" t="s">
        <v>388</v>
      </c>
    </row>
    <row r="111" spans="1:12" ht="28.5">
      <c r="A111" s="18">
        <v>5290</v>
      </c>
      <c r="B111" s="18" t="s">
        <v>37</v>
      </c>
      <c r="C111" s="18">
        <v>2</v>
      </c>
      <c r="D111" s="18" t="s">
        <v>17</v>
      </c>
      <c r="E111" s="16" t="s">
        <v>232</v>
      </c>
      <c r="F111" s="16" t="s">
        <v>233</v>
      </c>
      <c r="G111" s="18">
        <v>1</v>
      </c>
      <c r="H111" s="17">
        <v>65</v>
      </c>
      <c r="I111" s="17">
        <f>Tableau2[[#This Row],[Quantité]]*Tableau2[[#This Row],[Coût unitaire (Hors taxes)]]</f>
        <v>65</v>
      </c>
      <c r="J111" s="18">
        <v>10</v>
      </c>
      <c r="K111" s="18" t="s">
        <v>349</v>
      </c>
      <c r="L111" s="18" t="s">
        <v>380</v>
      </c>
    </row>
    <row r="112" spans="1:12" ht="57">
      <c r="A112" s="18">
        <v>5290</v>
      </c>
      <c r="B112" s="18" t="s">
        <v>37</v>
      </c>
      <c r="C112" s="18">
        <v>2</v>
      </c>
      <c r="D112" s="18" t="s">
        <v>17</v>
      </c>
      <c r="E112" s="16" t="s">
        <v>234</v>
      </c>
      <c r="F112" s="16" t="s">
        <v>235</v>
      </c>
      <c r="G112" s="18">
        <v>1</v>
      </c>
      <c r="H112" s="17">
        <v>3000</v>
      </c>
      <c r="I112" s="17">
        <f>Tableau2[[#This Row],[Quantité]]*Tableau2[[#This Row],[Coût unitaire (Hors taxes)]]</f>
        <v>3000</v>
      </c>
      <c r="J112" s="18">
        <v>5</v>
      </c>
      <c r="K112" s="18" t="s">
        <v>28</v>
      </c>
      <c r="L112" s="18" t="s">
        <v>389</v>
      </c>
    </row>
    <row r="113" spans="1:12" ht="28.5">
      <c r="A113" s="18">
        <v>5290</v>
      </c>
      <c r="B113" s="18" t="s">
        <v>37</v>
      </c>
      <c r="C113" s="18">
        <v>2</v>
      </c>
      <c r="D113" s="18" t="s">
        <v>17</v>
      </c>
      <c r="E113" s="16" t="s">
        <v>236</v>
      </c>
      <c r="F113" s="16" t="s">
        <v>237</v>
      </c>
      <c r="G113" s="18">
        <v>1</v>
      </c>
      <c r="H113" s="17">
        <v>54</v>
      </c>
      <c r="I113" s="17">
        <f>Tableau2[[#This Row],[Quantité]]*Tableau2[[#This Row],[Coût unitaire (Hors taxes)]]</f>
        <v>54</v>
      </c>
      <c r="J113" s="18">
        <v>10</v>
      </c>
      <c r="K113" s="18" t="s">
        <v>349</v>
      </c>
      <c r="L113" s="18" t="s">
        <v>380</v>
      </c>
    </row>
    <row r="114" spans="1:12" ht="28.5">
      <c r="A114" s="18">
        <v>5290</v>
      </c>
      <c r="B114" s="18" t="s">
        <v>37</v>
      </c>
      <c r="C114" s="18">
        <v>2</v>
      </c>
      <c r="D114" s="18" t="s">
        <v>17</v>
      </c>
      <c r="E114" s="16" t="s">
        <v>238</v>
      </c>
      <c r="F114" s="16" t="s">
        <v>239</v>
      </c>
      <c r="G114" s="18">
        <v>1</v>
      </c>
      <c r="H114" s="17">
        <v>150</v>
      </c>
      <c r="I114" s="17">
        <f>Tableau2[[#This Row],[Quantité]]*Tableau2[[#This Row],[Coût unitaire (Hors taxes)]]</f>
        <v>150</v>
      </c>
      <c r="J114" s="18">
        <v>10</v>
      </c>
      <c r="K114" s="18" t="s">
        <v>349</v>
      </c>
      <c r="L114" s="18" t="s">
        <v>380</v>
      </c>
    </row>
    <row r="115" spans="1:12" ht="28.5">
      <c r="A115" s="18">
        <v>5290</v>
      </c>
      <c r="B115" s="18" t="s">
        <v>37</v>
      </c>
      <c r="C115" s="18">
        <v>2</v>
      </c>
      <c r="D115" s="18" t="s">
        <v>17</v>
      </c>
      <c r="E115" s="16" t="s">
        <v>240</v>
      </c>
      <c r="F115" s="16" t="s">
        <v>241</v>
      </c>
      <c r="G115" s="18">
        <v>1</v>
      </c>
      <c r="H115" s="17">
        <v>850</v>
      </c>
      <c r="I115" s="17">
        <f>Tableau2[[#This Row],[Quantité]]*Tableau2[[#This Row],[Coût unitaire (Hors taxes)]]</f>
        <v>850</v>
      </c>
      <c r="J115" s="18">
        <v>10</v>
      </c>
      <c r="K115" s="18" t="s">
        <v>349</v>
      </c>
      <c r="L115" s="18" t="s">
        <v>380</v>
      </c>
    </row>
    <row r="116" spans="1:12" ht="28.5">
      <c r="A116" s="18">
        <v>5290</v>
      </c>
      <c r="B116" s="18" t="s">
        <v>37</v>
      </c>
      <c r="C116" s="18">
        <v>2</v>
      </c>
      <c r="D116" s="18" t="s">
        <v>17</v>
      </c>
      <c r="E116" s="16" t="s">
        <v>242</v>
      </c>
      <c r="F116" s="16" t="s">
        <v>243</v>
      </c>
      <c r="G116" s="18">
        <v>1</v>
      </c>
      <c r="H116" s="17">
        <v>100</v>
      </c>
      <c r="I116" s="17">
        <f>Tableau2[[#This Row],[Quantité]]*Tableau2[[#This Row],[Coût unitaire (Hors taxes)]]</f>
        <v>100</v>
      </c>
      <c r="J116" s="18">
        <v>10</v>
      </c>
      <c r="K116" s="18" t="s">
        <v>349</v>
      </c>
      <c r="L116" s="18" t="s">
        <v>382</v>
      </c>
    </row>
    <row r="117" spans="1:12" ht="28.5">
      <c r="A117" s="18">
        <v>5290</v>
      </c>
      <c r="B117" s="18" t="s">
        <v>37</v>
      </c>
      <c r="C117" s="18">
        <v>2</v>
      </c>
      <c r="D117" s="18" t="s">
        <v>17</v>
      </c>
      <c r="E117" s="16" t="s">
        <v>244</v>
      </c>
      <c r="F117" s="16" t="s">
        <v>245</v>
      </c>
      <c r="G117" s="18">
        <v>1</v>
      </c>
      <c r="H117" s="17">
        <v>200</v>
      </c>
      <c r="I117" s="17">
        <f>Tableau2[[#This Row],[Quantité]]*Tableau2[[#This Row],[Coût unitaire (Hors taxes)]]</f>
        <v>200</v>
      </c>
      <c r="J117" s="18">
        <v>10</v>
      </c>
      <c r="K117" s="18" t="s">
        <v>349</v>
      </c>
      <c r="L117" s="18" t="s">
        <v>380</v>
      </c>
    </row>
    <row r="118" spans="1:12" ht="28.5">
      <c r="A118" s="18">
        <v>5290</v>
      </c>
      <c r="B118" s="18" t="s">
        <v>37</v>
      </c>
      <c r="C118" s="18">
        <v>2</v>
      </c>
      <c r="D118" s="18" t="s">
        <v>17</v>
      </c>
      <c r="E118" s="16" t="s">
        <v>246</v>
      </c>
      <c r="F118" s="16" t="s">
        <v>247</v>
      </c>
      <c r="G118" s="18">
        <v>4</v>
      </c>
      <c r="H118" s="17">
        <v>25</v>
      </c>
      <c r="I118" s="17">
        <f>Tableau2[[#This Row],[Quantité]]*Tableau2[[#This Row],[Coût unitaire (Hors taxes)]]</f>
        <v>100</v>
      </c>
      <c r="J118" s="18">
        <v>10</v>
      </c>
      <c r="K118" s="18" t="s">
        <v>349</v>
      </c>
      <c r="L118" s="18" t="s">
        <v>380</v>
      </c>
    </row>
    <row r="119" spans="1:12" ht="28.5">
      <c r="A119" s="18">
        <v>5290</v>
      </c>
      <c r="B119" s="18" t="s">
        <v>37</v>
      </c>
      <c r="C119" s="18">
        <v>2</v>
      </c>
      <c r="D119" s="18" t="s">
        <v>17</v>
      </c>
      <c r="E119" s="16" t="s">
        <v>22</v>
      </c>
      <c r="F119" s="16" t="s">
        <v>135</v>
      </c>
      <c r="G119" s="18">
        <v>4</v>
      </c>
      <c r="H119" s="17">
        <v>15</v>
      </c>
      <c r="I119" s="17">
        <f>Tableau2[[#This Row],[Quantité]]*Tableau2[[#This Row],[Coût unitaire (Hors taxes)]]</f>
        <v>60</v>
      </c>
      <c r="J119" s="18">
        <v>10</v>
      </c>
      <c r="K119" s="18" t="s">
        <v>349</v>
      </c>
      <c r="L119" s="18" t="s">
        <v>380</v>
      </c>
    </row>
    <row r="120" spans="1:12" ht="28.5">
      <c r="A120" s="18">
        <v>5290</v>
      </c>
      <c r="B120" s="18" t="s">
        <v>37</v>
      </c>
      <c r="C120" s="18">
        <v>2</v>
      </c>
      <c r="D120" s="18" t="s">
        <v>17</v>
      </c>
      <c r="E120" s="16" t="s">
        <v>248</v>
      </c>
      <c r="F120" s="16" t="s">
        <v>249</v>
      </c>
      <c r="G120" s="18">
        <v>4</v>
      </c>
      <c r="H120" s="17">
        <v>12</v>
      </c>
      <c r="I120" s="17">
        <f>Tableau2[[#This Row],[Quantité]]*Tableau2[[#This Row],[Coût unitaire (Hors taxes)]]</f>
        <v>48</v>
      </c>
      <c r="J120" s="18">
        <v>10</v>
      </c>
      <c r="K120" s="18" t="s">
        <v>349</v>
      </c>
      <c r="L120" s="18" t="s">
        <v>380</v>
      </c>
    </row>
    <row r="121" spans="1:12" ht="28.5">
      <c r="A121" s="18">
        <v>5290</v>
      </c>
      <c r="B121" s="18" t="s">
        <v>37</v>
      </c>
      <c r="C121" s="18">
        <v>2</v>
      </c>
      <c r="D121" s="18" t="s">
        <v>17</v>
      </c>
      <c r="E121" s="16" t="s">
        <v>23</v>
      </c>
      <c r="F121" s="16" t="s">
        <v>250</v>
      </c>
      <c r="G121" s="18">
        <v>4</v>
      </c>
      <c r="H121" s="17">
        <v>15</v>
      </c>
      <c r="I121" s="17">
        <f>Tableau2[[#This Row],[Quantité]]*Tableau2[[#This Row],[Coût unitaire (Hors taxes)]]</f>
        <v>60</v>
      </c>
      <c r="J121" s="18">
        <v>10</v>
      </c>
      <c r="K121" s="18" t="s">
        <v>349</v>
      </c>
      <c r="L121" s="18" t="s">
        <v>380</v>
      </c>
    </row>
    <row r="122" spans="1:12" ht="42.75">
      <c r="A122" s="18">
        <v>5290</v>
      </c>
      <c r="B122" s="18" t="s">
        <v>37</v>
      </c>
      <c r="C122" s="18">
        <v>2</v>
      </c>
      <c r="D122" s="18" t="s">
        <v>17</v>
      </c>
      <c r="E122" s="16" t="s">
        <v>251</v>
      </c>
      <c r="F122" s="16" t="s">
        <v>252</v>
      </c>
      <c r="G122" s="18">
        <v>9</v>
      </c>
      <c r="H122" s="17">
        <v>40</v>
      </c>
      <c r="I122" s="17">
        <f>Tableau2[[#This Row],[Quantité]]*Tableau2[[#This Row],[Coût unitaire (Hors taxes)]]</f>
        <v>360</v>
      </c>
      <c r="J122" s="18">
        <v>10</v>
      </c>
      <c r="K122" s="18" t="s">
        <v>361</v>
      </c>
      <c r="L122" s="18" t="s">
        <v>379</v>
      </c>
    </row>
    <row r="123" spans="1:12" ht="28.5">
      <c r="A123" s="18">
        <v>5290</v>
      </c>
      <c r="B123" s="18" t="s">
        <v>37</v>
      </c>
      <c r="C123" s="18">
        <v>2</v>
      </c>
      <c r="D123" s="18" t="s">
        <v>17</v>
      </c>
      <c r="E123" s="16" t="s">
        <v>253</v>
      </c>
      <c r="F123" s="16" t="s">
        <v>59</v>
      </c>
      <c r="G123" s="18">
        <v>4</v>
      </c>
      <c r="H123" s="17">
        <v>20</v>
      </c>
      <c r="I123" s="17">
        <f>Tableau2[[#This Row],[Quantité]]*Tableau2[[#This Row],[Coût unitaire (Hors taxes)]]</f>
        <v>80</v>
      </c>
      <c r="J123" s="18">
        <v>10</v>
      </c>
      <c r="K123" s="18" t="s">
        <v>349</v>
      </c>
      <c r="L123" s="18" t="s">
        <v>380</v>
      </c>
    </row>
    <row r="124" spans="1:12" ht="43.5">
      <c r="A124" s="18">
        <v>5290</v>
      </c>
      <c r="B124" s="18" t="s">
        <v>37</v>
      </c>
      <c r="C124" s="6">
        <v>2</v>
      </c>
      <c r="D124" s="6" t="s">
        <v>17</v>
      </c>
      <c r="E124" s="5" t="s">
        <v>254</v>
      </c>
      <c r="F124" s="5" t="s">
        <v>255</v>
      </c>
      <c r="G124" s="12">
        <v>2</v>
      </c>
      <c r="H124" s="13">
        <v>20</v>
      </c>
      <c r="I124" s="17">
        <f>Tableau2[[#This Row],[Quantité]]*Tableau2[[#This Row],[Coût unitaire (Hors taxes)]]</f>
        <v>40</v>
      </c>
      <c r="J124" s="12">
        <v>10</v>
      </c>
      <c r="K124" s="6" t="s">
        <v>31</v>
      </c>
      <c r="L124" s="14" t="s">
        <v>379</v>
      </c>
    </row>
    <row r="125" spans="1:12" ht="28.5">
      <c r="A125" s="18">
        <v>5290</v>
      </c>
      <c r="B125" s="18" t="s">
        <v>37</v>
      </c>
      <c r="C125" s="6">
        <v>2</v>
      </c>
      <c r="D125" s="6" t="s">
        <v>17</v>
      </c>
      <c r="E125" s="5" t="s">
        <v>256</v>
      </c>
      <c r="F125" s="5" t="s">
        <v>257</v>
      </c>
      <c r="G125" s="12">
        <v>4</v>
      </c>
      <c r="H125" s="13">
        <v>15</v>
      </c>
      <c r="I125" s="17">
        <f>Tableau2[[#This Row],[Quantité]]*Tableau2[[#This Row],[Coût unitaire (Hors taxes)]]</f>
        <v>60</v>
      </c>
      <c r="J125" s="12">
        <v>10</v>
      </c>
      <c r="K125" s="6" t="s">
        <v>349</v>
      </c>
      <c r="L125" s="14" t="s">
        <v>380</v>
      </c>
    </row>
    <row r="126" spans="1:12" ht="29.25">
      <c r="A126" s="18">
        <v>5290</v>
      </c>
      <c r="B126" s="18" t="s">
        <v>37</v>
      </c>
      <c r="C126" s="6">
        <v>2</v>
      </c>
      <c r="D126" s="6" t="s">
        <v>17</v>
      </c>
      <c r="E126" s="5" t="s">
        <v>258</v>
      </c>
      <c r="F126" s="5" t="s">
        <v>259</v>
      </c>
      <c r="G126" s="12">
        <v>4</v>
      </c>
      <c r="H126" s="13">
        <v>50</v>
      </c>
      <c r="I126" s="17">
        <f>Tableau2[[#This Row],[Quantité]]*Tableau2[[#This Row],[Coût unitaire (Hors taxes)]]</f>
        <v>200</v>
      </c>
      <c r="J126" s="12">
        <v>10</v>
      </c>
      <c r="K126" s="6" t="s">
        <v>349</v>
      </c>
      <c r="L126" s="14" t="s">
        <v>380</v>
      </c>
    </row>
    <row r="127" spans="1:12" ht="29.25">
      <c r="A127" s="18">
        <v>5290</v>
      </c>
      <c r="B127" s="18" t="s">
        <v>37</v>
      </c>
      <c r="C127" s="6">
        <v>2</v>
      </c>
      <c r="D127" s="6" t="s">
        <v>17</v>
      </c>
      <c r="E127" s="5" t="s">
        <v>260</v>
      </c>
      <c r="F127" s="5" t="s">
        <v>261</v>
      </c>
      <c r="G127" s="12">
        <v>3</v>
      </c>
      <c r="H127" s="13">
        <v>50</v>
      </c>
      <c r="I127" s="17">
        <f>Tableau2[[#This Row],[Quantité]]*Tableau2[[#This Row],[Coût unitaire (Hors taxes)]]</f>
        <v>150</v>
      </c>
      <c r="J127" s="12">
        <v>10</v>
      </c>
      <c r="K127" s="6" t="s">
        <v>347</v>
      </c>
      <c r="L127" s="14" t="s">
        <v>382</v>
      </c>
    </row>
    <row r="128" spans="1:12" ht="43.5">
      <c r="A128" s="18">
        <v>5290</v>
      </c>
      <c r="B128" s="18" t="s">
        <v>37</v>
      </c>
      <c r="C128" s="6">
        <v>2</v>
      </c>
      <c r="D128" s="6" t="s">
        <v>17</v>
      </c>
      <c r="E128" s="5" t="s">
        <v>262</v>
      </c>
      <c r="F128" s="5" t="s">
        <v>263</v>
      </c>
      <c r="G128" s="12">
        <v>9</v>
      </c>
      <c r="H128" s="13">
        <v>10</v>
      </c>
      <c r="I128" s="17">
        <f>Tableau2[[#This Row],[Quantité]]*Tableau2[[#This Row],[Coût unitaire (Hors taxes)]]</f>
        <v>90</v>
      </c>
      <c r="J128" s="12">
        <v>10</v>
      </c>
      <c r="K128" s="6" t="s">
        <v>357</v>
      </c>
      <c r="L128" s="14" t="s">
        <v>390</v>
      </c>
    </row>
    <row r="129" spans="1:12" ht="29.25">
      <c r="A129" s="18">
        <v>5290</v>
      </c>
      <c r="B129" s="18" t="s">
        <v>37</v>
      </c>
      <c r="C129" s="6">
        <v>2</v>
      </c>
      <c r="D129" s="6" t="s">
        <v>17</v>
      </c>
      <c r="E129" s="5" t="s">
        <v>264</v>
      </c>
      <c r="F129" s="5" t="s">
        <v>265</v>
      </c>
      <c r="G129" s="12">
        <v>9</v>
      </c>
      <c r="H129" s="13">
        <v>15</v>
      </c>
      <c r="I129" s="17">
        <f>Tableau2[[#This Row],[Quantité]]*Tableau2[[#This Row],[Coût unitaire (Hors taxes)]]</f>
        <v>135</v>
      </c>
      <c r="J129" s="12">
        <v>10</v>
      </c>
      <c r="K129" s="6" t="s">
        <v>369</v>
      </c>
      <c r="L129" s="14" t="s">
        <v>391</v>
      </c>
    </row>
    <row r="130" spans="1:12" ht="28.5">
      <c r="A130" s="18">
        <v>5290</v>
      </c>
      <c r="B130" s="18" t="s">
        <v>37</v>
      </c>
      <c r="C130" s="6">
        <v>2</v>
      </c>
      <c r="D130" s="6" t="s">
        <v>17</v>
      </c>
      <c r="E130" s="5" t="s">
        <v>266</v>
      </c>
      <c r="F130" s="5" t="s">
        <v>267</v>
      </c>
      <c r="G130" s="12">
        <v>1</v>
      </c>
      <c r="H130" s="13">
        <v>75</v>
      </c>
      <c r="I130" s="17">
        <f>Tableau2[[#This Row],[Quantité]]*Tableau2[[#This Row],[Coût unitaire (Hors taxes)]]</f>
        <v>75</v>
      </c>
      <c r="J130" s="12">
        <v>10</v>
      </c>
      <c r="K130" s="6" t="s">
        <v>349</v>
      </c>
      <c r="L130" s="14" t="s">
        <v>380</v>
      </c>
    </row>
    <row r="131" spans="1:12" ht="43.5">
      <c r="A131" s="18">
        <v>5290</v>
      </c>
      <c r="B131" s="18" t="s">
        <v>37</v>
      </c>
      <c r="C131" s="6">
        <v>2</v>
      </c>
      <c r="D131" s="6" t="s">
        <v>17</v>
      </c>
      <c r="E131" s="5" t="s">
        <v>268</v>
      </c>
      <c r="F131" s="5" t="s">
        <v>269</v>
      </c>
      <c r="G131" s="12">
        <v>1</v>
      </c>
      <c r="H131" s="13">
        <v>450</v>
      </c>
      <c r="I131" s="17">
        <f>Tableau2[[#This Row],[Quantité]]*Tableau2[[#This Row],[Coût unitaire (Hors taxes)]]</f>
        <v>450</v>
      </c>
      <c r="J131" s="12">
        <v>10</v>
      </c>
      <c r="K131" s="6" t="s">
        <v>36</v>
      </c>
      <c r="L131" s="14" t="s">
        <v>379</v>
      </c>
    </row>
    <row r="132" spans="1:12" ht="28.5">
      <c r="A132" s="18">
        <v>5290</v>
      </c>
      <c r="B132" s="18" t="s">
        <v>37</v>
      </c>
      <c r="C132" s="6">
        <v>2</v>
      </c>
      <c r="D132" s="6" t="s">
        <v>17</v>
      </c>
      <c r="E132" s="5" t="s">
        <v>270</v>
      </c>
      <c r="F132" s="5" t="s">
        <v>250</v>
      </c>
      <c r="G132" s="12">
        <v>1</v>
      </c>
      <c r="H132" s="13">
        <v>250</v>
      </c>
      <c r="I132" s="17">
        <f>Tableau2[[#This Row],[Quantité]]*Tableau2[[#This Row],[Coût unitaire (Hors taxes)]]</f>
        <v>250</v>
      </c>
      <c r="J132" s="12">
        <v>10</v>
      </c>
      <c r="K132" s="6" t="s">
        <v>349</v>
      </c>
      <c r="L132" s="14" t="s">
        <v>380</v>
      </c>
    </row>
    <row r="133" spans="1:12" ht="29.25">
      <c r="A133" s="18">
        <v>5290</v>
      </c>
      <c r="B133" s="18" t="s">
        <v>37</v>
      </c>
      <c r="C133" s="6">
        <v>2</v>
      </c>
      <c r="D133" s="6" t="s">
        <v>17</v>
      </c>
      <c r="E133" s="5" t="s">
        <v>271</v>
      </c>
      <c r="F133" s="5" t="s">
        <v>272</v>
      </c>
      <c r="G133" s="12">
        <v>1</v>
      </c>
      <c r="H133" s="13">
        <v>3500</v>
      </c>
      <c r="I133" s="17">
        <f>Tableau2[[#This Row],[Quantité]]*Tableau2[[#This Row],[Coût unitaire (Hors taxes)]]</f>
        <v>3500</v>
      </c>
      <c r="J133" s="12">
        <v>25</v>
      </c>
      <c r="K133" s="6" t="s">
        <v>29</v>
      </c>
      <c r="L133" s="14" t="s">
        <v>379</v>
      </c>
    </row>
    <row r="134" spans="1:12" ht="29.25">
      <c r="A134" s="18">
        <v>5290</v>
      </c>
      <c r="B134" s="18" t="s">
        <v>37</v>
      </c>
      <c r="C134" s="6">
        <v>2</v>
      </c>
      <c r="D134" s="6" t="s">
        <v>17</v>
      </c>
      <c r="E134" s="5" t="s">
        <v>273</v>
      </c>
      <c r="F134" s="5" t="s">
        <v>274</v>
      </c>
      <c r="G134" s="12">
        <v>1</v>
      </c>
      <c r="H134" s="13">
        <v>400</v>
      </c>
      <c r="I134" s="17">
        <f>Tableau2[[#This Row],[Quantité]]*Tableau2[[#This Row],[Coût unitaire (Hors taxes)]]</f>
        <v>400</v>
      </c>
      <c r="J134" s="12">
        <v>20</v>
      </c>
      <c r="K134" s="6" t="s">
        <v>347</v>
      </c>
      <c r="L134" s="14" t="s">
        <v>380</v>
      </c>
    </row>
    <row r="135" spans="1:12" ht="29.25">
      <c r="A135" s="18">
        <v>5290</v>
      </c>
      <c r="B135" s="18" t="s">
        <v>37</v>
      </c>
      <c r="C135" s="6">
        <v>2</v>
      </c>
      <c r="D135" s="6" t="s">
        <v>17</v>
      </c>
      <c r="E135" s="5" t="s">
        <v>275</v>
      </c>
      <c r="F135" s="5" t="s">
        <v>276</v>
      </c>
      <c r="G135" s="12">
        <v>1</v>
      </c>
      <c r="H135" s="13">
        <v>750</v>
      </c>
      <c r="I135" s="17">
        <f>Tableau2[[#This Row],[Quantité]]*Tableau2[[#This Row],[Coût unitaire (Hors taxes)]]</f>
        <v>750</v>
      </c>
      <c r="J135" s="12">
        <v>10</v>
      </c>
      <c r="K135" s="6" t="s">
        <v>349</v>
      </c>
      <c r="L135" s="14" t="s">
        <v>380</v>
      </c>
    </row>
    <row r="136" spans="1:12" ht="28.5">
      <c r="A136" s="18">
        <v>5290</v>
      </c>
      <c r="B136" s="18" t="s">
        <v>37</v>
      </c>
      <c r="C136" s="6">
        <v>2</v>
      </c>
      <c r="D136" s="6" t="s">
        <v>17</v>
      </c>
      <c r="E136" s="5" t="s">
        <v>277</v>
      </c>
      <c r="F136" s="5" t="s">
        <v>18</v>
      </c>
      <c r="G136" s="12">
        <v>1</v>
      </c>
      <c r="H136" s="13">
        <v>3600</v>
      </c>
      <c r="I136" s="17">
        <f>Tableau2[[#This Row],[Quantité]]*Tableau2[[#This Row],[Coût unitaire (Hors taxes)]]</f>
        <v>3600</v>
      </c>
      <c r="J136" s="12">
        <v>5</v>
      </c>
      <c r="K136" s="6" t="s">
        <v>18</v>
      </c>
      <c r="L136" s="14" t="s">
        <v>376</v>
      </c>
    </row>
    <row r="137" spans="1:12" ht="28.5">
      <c r="A137" s="18">
        <v>5290</v>
      </c>
      <c r="B137" s="18" t="s">
        <v>37</v>
      </c>
      <c r="C137" s="6">
        <v>2</v>
      </c>
      <c r="D137" s="6" t="s">
        <v>17</v>
      </c>
      <c r="E137" s="5" t="s">
        <v>278</v>
      </c>
      <c r="F137" s="5" t="s">
        <v>279</v>
      </c>
      <c r="G137" s="12">
        <v>9</v>
      </c>
      <c r="H137" s="13">
        <v>10</v>
      </c>
      <c r="I137" s="17">
        <f>Tableau2[[#This Row],[Quantité]]*Tableau2[[#This Row],[Coût unitaire (Hors taxes)]]</f>
        <v>90</v>
      </c>
      <c r="J137" s="12">
        <v>6</v>
      </c>
      <c r="K137" s="6" t="s">
        <v>361</v>
      </c>
      <c r="L137" s="14" t="s">
        <v>379</v>
      </c>
    </row>
    <row r="138" spans="1:12" ht="57.75">
      <c r="A138" s="18">
        <v>5290</v>
      </c>
      <c r="B138" s="18" t="s">
        <v>37</v>
      </c>
      <c r="C138" s="6">
        <v>2</v>
      </c>
      <c r="D138" s="6" t="s">
        <v>17</v>
      </c>
      <c r="E138" s="5" t="s">
        <v>280</v>
      </c>
      <c r="F138" s="5" t="s">
        <v>281</v>
      </c>
      <c r="G138" s="12">
        <v>2</v>
      </c>
      <c r="H138" s="13">
        <v>350</v>
      </c>
      <c r="I138" s="17">
        <f>Tableau2[[#This Row],[Quantité]]*Tableau2[[#This Row],[Coût unitaire (Hors taxes)]]</f>
        <v>700</v>
      </c>
      <c r="J138" s="12">
        <v>10</v>
      </c>
      <c r="K138" s="6" t="s">
        <v>346</v>
      </c>
      <c r="L138" s="14" t="s">
        <v>379</v>
      </c>
    </row>
    <row r="139" spans="1:12" ht="28.5">
      <c r="A139" s="18">
        <v>5290</v>
      </c>
      <c r="B139" s="18" t="s">
        <v>37</v>
      </c>
      <c r="C139" s="6">
        <v>2</v>
      </c>
      <c r="D139" s="6" t="s">
        <v>17</v>
      </c>
      <c r="E139" s="5" t="s">
        <v>24</v>
      </c>
      <c r="F139" s="5" t="s">
        <v>282</v>
      </c>
      <c r="G139" s="12">
        <v>1</v>
      </c>
      <c r="H139" s="13">
        <v>40</v>
      </c>
      <c r="I139" s="17">
        <f>Tableau2[[#This Row],[Quantité]]*Tableau2[[#This Row],[Coût unitaire (Hors taxes)]]</f>
        <v>40</v>
      </c>
      <c r="J139" s="12">
        <v>10</v>
      </c>
      <c r="K139" s="6" t="s">
        <v>349</v>
      </c>
      <c r="L139" s="14" t="s">
        <v>380</v>
      </c>
    </row>
    <row r="140" spans="1:12" ht="28.5">
      <c r="A140" s="18">
        <v>5290</v>
      </c>
      <c r="B140" s="18" t="s">
        <v>37</v>
      </c>
      <c r="C140" s="6">
        <v>2</v>
      </c>
      <c r="D140" s="6" t="s">
        <v>17</v>
      </c>
      <c r="E140" s="5" t="s">
        <v>24</v>
      </c>
      <c r="F140" s="5" t="s">
        <v>283</v>
      </c>
      <c r="G140" s="12">
        <v>4</v>
      </c>
      <c r="H140" s="13">
        <v>10</v>
      </c>
      <c r="I140" s="17">
        <f>Tableau2[[#This Row],[Quantité]]*Tableau2[[#This Row],[Coût unitaire (Hors taxes)]]</f>
        <v>40</v>
      </c>
      <c r="J140" s="12">
        <v>10</v>
      </c>
      <c r="K140" s="6" t="s">
        <v>349</v>
      </c>
      <c r="L140" s="14" t="s">
        <v>380</v>
      </c>
    </row>
    <row r="141" spans="1:12" ht="28.5">
      <c r="A141" s="18">
        <v>5290</v>
      </c>
      <c r="B141" s="18" t="s">
        <v>37</v>
      </c>
      <c r="C141" s="6">
        <v>2</v>
      </c>
      <c r="D141" s="6" t="s">
        <v>17</v>
      </c>
      <c r="E141" s="5" t="s">
        <v>24</v>
      </c>
      <c r="F141" s="5" t="s">
        <v>284</v>
      </c>
      <c r="G141" s="12">
        <v>4</v>
      </c>
      <c r="H141" s="13">
        <v>10</v>
      </c>
      <c r="I141" s="17">
        <f>Tableau2[[#This Row],[Quantité]]*Tableau2[[#This Row],[Coût unitaire (Hors taxes)]]</f>
        <v>40</v>
      </c>
      <c r="J141" s="12">
        <v>10</v>
      </c>
      <c r="K141" s="6" t="s">
        <v>349</v>
      </c>
      <c r="L141" s="14" t="s">
        <v>380</v>
      </c>
    </row>
    <row r="142" spans="1:12" ht="28.5">
      <c r="A142" s="18">
        <v>5290</v>
      </c>
      <c r="B142" s="18" t="s">
        <v>37</v>
      </c>
      <c r="C142" s="6">
        <v>2</v>
      </c>
      <c r="D142" s="6" t="s">
        <v>17</v>
      </c>
      <c r="E142" s="5" t="s">
        <v>24</v>
      </c>
      <c r="F142" s="5" t="s">
        <v>285</v>
      </c>
      <c r="G142" s="12">
        <v>4</v>
      </c>
      <c r="H142" s="13">
        <v>12</v>
      </c>
      <c r="I142" s="17">
        <f>Tableau2[[#This Row],[Quantité]]*Tableau2[[#This Row],[Coût unitaire (Hors taxes)]]</f>
        <v>48</v>
      </c>
      <c r="J142" s="12">
        <v>10</v>
      </c>
      <c r="K142" s="6" t="s">
        <v>349</v>
      </c>
      <c r="L142" s="14" t="s">
        <v>380</v>
      </c>
    </row>
    <row r="143" spans="1:12" ht="29.25">
      <c r="A143" s="18">
        <v>5290</v>
      </c>
      <c r="B143" s="18" t="s">
        <v>37</v>
      </c>
      <c r="C143" s="6">
        <v>2</v>
      </c>
      <c r="D143" s="6" t="s">
        <v>17</v>
      </c>
      <c r="E143" s="5" t="s">
        <v>286</v>
      </c>
      <c r="F143" s="5" t="s">
        <v>287</v>
      </c>
      <c r="G143" s="12">
        <v>1</v>
      </c>
      <c r="H143" s="13">
        <v>500</v>
      </c>
      <c r="I143" s="17">
        <f>Tableau2[[#This Row],[Quantité]]*Tableau2[[#This Row],[Coût unitaire (Hors taxes)]]</f>
        <v>500</v>
      </c>
      <c r="J143" s="12">
        <v>10</v>
      </c>
      <c r="K143" s="6" t="s">
        <v>347</v>
      </c>
      <c r="L143" s="14" t="s">
        <v>382</v>
      </c>
    </row>
    <row r="144" spans="1:12" ht="28.5">
      <c r="A144" s="18">
        <v>5290</v>
      </c>
      <c r="B144" s="18" t="s">
        <v>37</v>
      </c>
      <c r="C144" s="6">
        <v>2</v>
      </c>
      <c r="D144" s="6" t="s">
        <v>17</v>
      </c>
      <c r="E144" s="5" t="s">
        <v>288</v>
      </c>
      <c r="F144" s="5" t="s">
        <v>289</v>
      </c>
      <c r="G144" s="12">
        <v>4</v>
      </c>
      <c r="H144" s="13">
        <v>6</v>
      </c>
      <c r="I144" s="17">
        <f>Tableau2[[#This Row],[Quantité]]*Tableau2[[#This Row],[Coût unitaire (Hors taxes)]]</f>
        <v>24</v>
      </c>
      <c r="J144" s="12">
        <v>10</v>
      </c>
      <c r="K144" s="6" t="s">
        <v>18</v>
      </c>
      <c r="L144" s="14" t="s">
        <v>380</v>
      </c>
    </row>
    <row r="145" spans="1:12" ht="43.5">
      <c r="A145" s="18">
        <v>5290</v>
      </c>
      <c r="B145" s="18" t="s">
        <v>37</v>
      </c>
      <c r="C145" s="6">
        <v>2</v>
      </c>
      <c r="D145" s="6" t="s">
        <v>17</v>
      </c>
      <c r="E145" s="5" t="s">
        <v>290</v>
      </c>
      <c r="F145" s="5" t="s">
        <v>291</v>
      </c>
      <c r="G145" s="12">
        <v>1</v>
      </c>
      <c r="H145" s="13">
        <v>5600</v>
      </c>
      <c r="I145" s="17">
        <f>Tableau2[[#This Row],[Quantité]]*Tableau2[[#This Row],[Coût unitaire (Hors taxes)]]</f>
        <v>5600</v>
      </c>
      <c r="J145" s="12">
        <v>8</v>
      </c>
      <c r="K145" s="6" t="s">
        <v>354</v>
      </c>
      <c r="L145" s="14" t="s">
        <v>379</v>
      </c>
    </row>
    <row r="146" spans="1:12" ht="43.5">
      <c r="A146" s="18">
        <v>5290</v>
      </c>
      <c r="B146" s="18" t="s">
        <v>37</v>
      </c>
      <c r="C146" s="6">
        <v>2</v>
      </c>
      <c r="D146" s="6" t="s">
        <v>17</v>
      </c>
      <c r="E146" s="5" t="s">
        <v>292</v>
      </c>
      <c r="F146" s="5" t="s">
        <v>293</v>
      </c>
      <c r="G146" s="12">
        <v>7</v>
      </c>
      <c r="H146" s="13">
        <v>18</v>
      </c>
      <c r="I146" s="17">
        <f>Tableau2[[#This Row],[Quantité]]*Tableau2[[#This Row],[Coût unitaire (Hors taxes)]]</f>
        <v>126</v>
      </c>
      <c r="J146" s="12">
        <v>10</v>
      </c>
      <c r="K146" s="6" t="s">
        <v>363</v>
      </c>
      <c r="L146" s="14" t="s">
        <v>392</v>
      </c>
    </row>
    <row r="147" spans="1:12" ht="43.5">
      <c r="A147" s="18">
        <v>5290</v>
      </c>
      <c r="B147" s="18" t="s">
        <v>37</v>
      </c>
      <c r="C147" s="6">
        <v>2</v>
      </c>
      <c r="D147" s="6" t="s">
        <v>17</v>
      </c>
      <c r="E147" s="5" t="s">
        <v>294</v>
      </c>
      <c r="F147" s="5" t="s">
        <v>295</v>
      </c>
      <c r="G147" s="12">
        <v>4</v>
      </c>
      <c r="H147" s="13">
        <v>25</v>
      </c>
      <c r="I147" s="17">
        <f>Tableau2[[#This Row],[Quantité]]*Tableau2[[#This Row],[Coût unitaire (Hors taxes)]]</f>
        <v>100</v>
      </c>
      <c r="J147" s="12">
        <v>10</v>
      </c>
      <c r="K147" s="6" t="s">
        <v>363</v>
      </c>
      <c r="L147" s="14" t="s">
        <v>392</v>
      </c>
    </row>
    <row r="148" spans="1:12" ht="43.5">
      <c r="A148" s="18">
        <v>5290</v>
      </c>
      <c r="B148" s="18" t="s">
        <v>37</v>
      </c>
      <c r="C148" s="6">
        <v>2</v>
      </c>
      <c r="D148" s="6" t="s">
        <v>17</v>
      </c>
      <c r="E148" s="5" t="s">
        <v>296</v>
      </c>
      <c r="F148" s="5" t="s">
        <v>297</v>
      </c>
      <c r="G148" s="12">
        <v>1</v>
      </c>
      <c r="H148" s="13">
        <v>725</v>
      </c>
      <c r="I148" s="17">
        <f>Tableau2[[#This Row],[Quantité]]*Tableau2[[#This Row],[Coût unitaire (Hors taxes)]]</f>
        <v>725</v>
      </c>
      <c r="J148" s="12">
        <v>15</v>
      </c>
      <c r="K148" s="6" t="s">
        <v>363</v>
      </c>
      <c r="L148" s="14" t="s">
        <v>379</v>
      </c>
    </row>
    <row r="149" spans="1:12" ht="28.5">
      <c r="A149" s="18">
        <v>5290</v>
      </c>
      <c r="B149" s="18" t="s">
        <v>37</v>
      </c>
      <c r="C149" s="6">
        <v>2</v>
      </c>
      <c r="D149" s="6" t="s">
        <v>17</v>
      </c>
      <c r="E149" s="5" t="s">
        <v>25</v>
      </c>
      <c r="F149" s="5" t="s">
        <v>298</v>
      </c>
      <c r="G149" s="12">
        <v>1</v>
      </c>
      <c r="H149" s="13">
        <v>250</v>
      </c>
      <c r="I149" s="17">
        <f>Tableau2[[#This Row],[Quantité]]*Tableau2[[#This Row],[Coût unitaire (Hors taxes)]]</f>
        <v>250</v>
      </c>
      <c r="J149" s="12">
        <v>20</v>
      </c>
      <c r="K149" s="6" t="s">
        <v>346</v>
      </c>
      <c r="L149" s="14" t="s">
        <v>374</v>
      </c>
    </row>
    <row r="150" spans="1:12" ht="57.75">
      <c r="A150" s="18">
        <v>5290</v>
      </c>
      <c r="B150" s="18" t="s">
        <v>37</v>
      </c>
      <c r="C150" s="6">
        <v>2</v>
      </c>
      <c r="D150" s="6" t="s">
        <v>17</v>
      </c>
      <c r="E150" s="5" t="s">
        <v>299</v>
      </c>
      <c r="F150" s="5" t="s">
        <v>300</v>
      </c>
      <c r="G150" s="12">
        <v>1</v>
      </c>
      <c r="H150" s="13">
        <v>10000</v>
      </c>
      <c r="I150" s="17">
        <f>Tableau2[[#This Row],[Quantité]]*Tableau2[[#This Row],[Coût unitaire (Hors taxes)]]</f>
        <v>10000</v>
      </c>
      <c r="J150" s="12">
        <v>8</v>
      </c>
      <c r="K150" s="6" t="s">
        <v>370</v>
      </c>
      <c r="L150" s="14" t="s">
        <v>379</v>
      </c>
    </row>
    <row r="151" spans="1:12" ht="57.75">
      <c r="A151" s="18">
        <v>5290</v>
      </c>
      <c r="B151" s="18" t="s">
        <v>37</v>
      </c>
      <c r="C151" s="6">
        <v>2</v>
      </c>
      <c r="D151" s="6" t="s">
        <v>17</v>
      </c>
      <c r="E151" s="5" t="s">
        <v>301</v>
      </c>
      <c r="F151" s="5" t="s">
        <v>302</v>
      </c>
      <c r="G151" s="12">
        <v>1</v>
      </c>
      <c r="H151" s="13">
        <v>15000</v>
      </c>
      <c r="I151" s="17">
        <f>Tableau2[[#This Row],[Quantité]]*Tableau2[[#This Row],[Coût unitaire (Hors taxes)]]</f>
        <v>15000</v>
      </c>
      <c r="J151" s="12">
        <v>8</v>
      </c>
      <c r="K151" s="6" t="s">
        <v>346</v>
      </c>
      <c r="L151" s="14" t="s">
        <v>393</v>
      </c>
    </row>
    <row r="152" spans="1:12" ht="28.5">
      <c r="A152" s="18">
        <v>5290</v>
      </c>
      <c r="B152" s="18" t="s">
        <v>37</v>
      </c>
      <c r="C152" s="6">
        <v>2</v>
      </c>
      <c r="D152" s="6" t="s">
        <v>17</v>
      </c>
      <c r="E152" s="5" t="s">
        <v>303</v>
      </c>
      <c r="F152" s="5" t="s">
        <v>304</v>
      </c>
      <c r="G152" s="12">
        <v>4</v>
      </c>
      <c r="H152" s="13">
        <v>6</v>
      </c>
      <c r="I152" s="17">
        <f>Tableau2[[#This Row],[Quantité]]*Tableau2[[#This Row],[Coût unitaire (Hors taxes)]]</f>
        <v>24</v>
      </c>
      <c r="J152" s="12">
        <v>10</v>
      </c>
      <c r="K152" s="6" t="s">
        <v>349</v>
      </c>
      <c r="L152" s="14" t="s">
        <v>380</v>
      </c>
    </row>
    <row r="153" spans="1:12" ht="28.5">
      <c r="A153" s="18">
        <v>5290</v>
      </c>
      <c r="B153" s="18" t="s">
        <v>37</v>
      </c>
      <c r="C153" s="6">
        <v>2</v>
      </c>
      <c r="D153" s="6" t="s">
        <v>17</v>
      </c>
      <c r="E153" s="5" t="s">
        <v>303</v>
      </c>
      <c r="F153" s="5" t="s">
        <v>305</v>
      </c>
      <c r="G153" s="12">
        <v>3</v>
      </c>
      <c r="H153" s="13">
        <v>30</v>
      </c>
      <c r="I153" s="17">
        <f>Tableau2[[#This Row],[Quantité]]*Tableau2[[#This Row],[Coût unitaire (Hors taxes)]]</f>
        <v>90</v>
      </c>
      <c r="J153" s="12">
        <v>10</v>
      </c>
      <c r="K153" s="6" t="s">
        <v>30</v>
      </c>
      <c r="L153" s="14" t="s">
        <v>379</v>
      </c>
    </row>
    <row r="154" spans="1:12" ht="57.75">
      <c r="A154" s="18">
        <v>5290</v>
      </c>
      <c r="B154" s="18" t="s">
        <v>37</v>
      </c>
      <c r="C154" s="6">
        <v>2</v>
      </c>
      <c r="D154" s="6" t="s">
        <v>17</v>
      </c>
      <c r="E154" s="5" t="s">
        <v>306</v>
      </c>
      <c r="F154" s="5" t="s">
        <v>307</v>
      </c>
      <c r="G154" s="12">
        <v>9</v>
      </c>
      <c r="H154" s="13">
        <v>80</v>
      </c>
      <c r="I154" s="17">
        <f>Tableau2[[#This Row],[Quantité]]*Tableau2[[#This Row],[Coût unitaire (Hors taxes)]]</f>
        <v>720</v>
      </c>
      <c r="J154" s="12">
        <v>10</v>
      </c>
      <c r="K154" s="6" t="s">
        <v>371</v>
      </c>
      <c r="L154" s="14" t="s">
        <v>379</v>
      </c>
    </row>
    <row r="155" spans="1:12" ht="28.5">
      <c r="A155" s="18">
        <v>5290</v>
      </c>
      <c r="B155" s="18" t="s">
        <v>37</v>
      </c>
      <c r="C155" s="6">
        <v>2</v>
      </c>
      <c r="D155" s="6" t="s">
        <v>17</v>
      </c>
      <c r="E155" s="5" t="s">
        <v>308</v>
      </c>
      <c r="F155" s="5" t="s">
        <v>309</v>
      </c>
      <c r="G155" s="12">
        <v>4</v>
      </c>
      <c r="H155" s="13">
        <v>15</v>
      </c>
      <c r="I155" s="17">
        <f>Tableau2[[#This Row],[Quantité]]*Tableau2[[#This Row],[Coût unitaire (Hors taxes)]]</f>
        <v>60</v>
      </c>
      <c r="J155" s="12">
        <v>10</v>
      </c>
      <c r="K155" s="6" t="s">
        <v>349</v>
      </c>
      <c r="L155" s="14" t="s">
        <v>380</v>
      </c>
    </row>
    <row r="156" spans="1:12" ht="57.75">
      <c r="A156" s="18">
        <v>5290</v>
      </c>
      <c r="B156" s="18" t="s">
        <v>37</v>
      </c>
      <c r="C156" s="6">
        <v>2</v>
      </c>
      <c r="D156" s="6" t="s">
        <v>17</v>
      </c>
      <c r="E156" s="5" t="s">
        <v>310</v>
      </c>
      <c r="F156" s="5" t="s">
        <v>311</v>
      </c>
      <c r="G156" s="12">
        <v>9</v>
      </c>
      <c r="H156" s="13">
        <v>750</v>
      </c>
      <c r="I156" s="17">
        <f>Tableau2[[#This Row],[Quantité]]*Tableau2[[#This Row],[Coût unitaire (Hors taxes)]]</f>
        <v>6750</v>
      </c>
      <c r="J156" s="12">
        <v>5</v>
      </c>
      <c r="K156" s="6" t="s">
        <v>372</v>
      </c>
      <c r="L156" s="14" t="s">
        <v>394</v>
      </c>
    </row>
    <row r="157" spans="1:12" ht="29.25">
      <c r="A157" s="18">
        <v>5290</v>
      </c>
      <c r="B157" s="18" t="s">
        <v>37</v>
      </c>
      <c r="C157" s="6">
        <v>2</v>
      </c>
      <c r="D157" s="6" t="s">
        <v>17</v>
      </c>
      <c r="E157" s="5" t="s">
        <v>312</v>
      </c>
      <c r="F157" s="5" t="s">
        <v>313</v>
      </c>
      <c r="G157" s="12">
        <v>9</v>
      </c>
      <c r="H157" s="13">
        <v>35</v>
      </c>
      <c r="I157" s="17">
        <f>Tableau2[[#This Row],[Quantité]]*Tableau2[[#This Row],[Coût unitaire (Hors taxes)]]</f>
        <v>315</v>
      </c>
      <c r="J157" s="12">
        <v>10</v>
      </c>
      <c r="K157" s="6" t="s">
        <v>350</v>
      </c>
      <c r="L157" s="14" t="s">
        <v>379</v>
      </c>
    </row>
    <row r="158" spans="1:12" ht="29.25">
      <c r="A158" s="18">
        <v>5290</v>
      </c>
      <c r="B158" s="18" t="s">
        <v>37</v>
      </c>
      <c r="C158" s="6">
        <v>2</v>
      </c>
      <c r="D158" s="6" t="s">
        <v>17</v>
      </c>
      <c r="E158" s="5" t="s">
        <v>314</v>
      </c>
      <c r="F158" s="5" t="s">
        <v>315</v>
      </c>
      <c r="G158" s="12">
        <v>1</v>
      </c>
      <c r="H158" s="13">
        <v>40</v>
      </c>
      <c r="I158" s="17">
        <f>Tableau2[[#This Row],[Quantité]]*Tableau2[[#This Row],[Coût unitaire (Hors taxes)]]</f>
        <v>40</v>
      </c>
      <c r="J158" s="12">
        <v>10</v>
      </c>
      <c r="K158" s="6" t="s">
        <v>349</v>
      </c>
      <c r="L158" s="14" t="s">
        <v>380</v>
      </c>
    </row>
    <row r="159" spans="1:12" ht="29.25">
      <c r="A159" s="18">
        <v>5290</v>
      </c>
      <c r="B159" s="18" t="s">
        <v>37</v>
      </c>
      <c r="C159" s="6">
        <v>2</v>
      </c>
      <c r="D159" s="6" t="s">
        <v>17</v>
      </c>
      <c r="E159" s="5" t="s">
        <v>314</v>
      </c>
      <c r="F159" s="5" t="s">
        <v>316</v>
      </c>
      <c r="G159" s="12">
        <v>1</v>
      </c>
      <c r="H159" s="13">
        <v>50</v>
      </c>
      <c r="I159" s="17">
        <f>Tableau2[[#This Row],[Quantité]]*Tableau2[[#This Row],[Coût unitaire (Hors taxes)]]</f>
        <v>50</v>
      </c>
      <c r="J159" s="12">
        <v>10</v>
      </c>
      <c r="K159" s="6" t="s">
        <v>349</v>
      </c>
      <c r="L159" s="14" t="s">
        <v>380</v>
      </c>
    </row>
    <row r="160" spans="1:12" ht="57.75">
      <c r="A160" s="18">
        <v>5290</v>
      </c>
      <c r="B160" s="18" t="s">
        <v>37</v>
      </c>
      <c r="C160" s="6">
        <v>2</v>
      </c>
      <c r="D160" s="6" t="s">
        <v>17</v>
      </c>
      <c r="E160" s="5" t="s">
        <v>317</v>
      </c>
      <c r="F160" s="5" t="s">
        <v>318</v>
      </c>
      <c r="G160" s="12">
        <v>1</v>
      </c>
      <c r="H160" s="13">
        <v>600</v>
      </c>
      <c r="I160" s="17">
        <f>Tableau2[[#This Row],[Quantité]]*Tableau2[[#This Row],[Coût unitaire (Hors taxes)]]</f>
        <v>600</v>
      </c>
      <c r="J160" s="12">
        <v>10</v>
      </c>
      <c r="K160" s="6" t="s">
        <v>373</v>
      </c>
      <c r="L160" s="14" t="s">
        <v>379</v>
      </c>
    </row>
    <row r="161" spans="1:12" ht="29.25">
      <c r="A161" s="18">
        <v>5290</v>
      </c>
      <c r="B161" s="18" t="s">
        <v>37</v>
      </c>
      <c r="C161" s="6">
        <v>2</v>
      </c>
      <c r="D161" s="6" t="s">
        <v>17</v>
      </c>
      <c r="E161" s="5" t="s">
        <v>319</v>
      </c>
      <c r="F161" s="5" t="s">
        <v>202</v>
      </c>
      <c r="G161" s="12">
        <v>1</v>
      </c>
      <c r="H161" s="13">
        <v>150</v>
      </c>
      <c r="I161" s="17">
        <f>Tableau2[[#This Row],[Quantité]]*Tableau2[[#This Row],[Coût unitaire (Hors taxes)]]</f>
        <v>150</v>
      </c>
      <c r="J161" s="12">
        <v>10</v>
      </c>
      <c r="K161" s="6" t="s">
        <v>349</v>
      </c>
      <c r="L161" s="14" t="s">
        <v>374</v>
      </c>
    </row>
    <row r="162" spans="1:12" ht="28.5">
      <c r="A162" s="18">
        <v>5290</v>
      </c>
      <c r="B162" s="18" t="s">
        <v>37</v>
      </c>
      <c r="C162" s="6">
        <v>2</v>
      </c>
      <c r="D162" s="6" t="s">
        <v>17</v>
      </c>
      <c r="E162" s="5" t="s">
        <v>320</v>
      </c>
      <c r="F162" s="5" t="s">
        <v>321</v>
      </c>
      <c r="G162" s="12">
        <v>1</v>
      </c>
      <c r="H162" s="13">
        <v>120</v>
      </c>
      <c r="I162" s="17">
        <f>Tableau2[[#This Row],[Quantité]]*Tableau2[[#This Row],[Coût unitaire (Hors taxes)]]</f>
        <v>120</v>
      </c>
      <c r="J162" s="12">
        <v>10</v>
      </c>
      <c r="K162" s="6" t="s">
        <v>357</v>
      </c>
      <c r="L162" s="14" t="s">
        <v>390</v>
      </c>
    </row>
    <row r="163" spans="1:12" ht="57.75">
      <c r="A163" s="18">
        <v>5290</v>
      </c>
      <c r="B163" s="18" t="s">
        <v>37</v>
      </c>
      <c r="C163" s="6">
        <v>2</v>
      </c>
      <c r="D163" s="6" t="s">
        <v>17</v>
      </c>
      <c r="E163" s="5" t="s">
        <v>322</v>
      </c>
      <c r="F163" s="5" t="s">
        <v>323</v>
      </c>
      <c r="G163" s="12">
        <v>1</v>
      </c>
      <c r="H163" s="13">
        <v>1695</v>
      </c>
      <c r="I163" s="17">
        <f>Tableau2[[#This Row],[Quantité]]*Tableau2[[#This Row],[Coût unitaire (Hors taxes)]]</f>
        <v>1695</v>
      </c>
      <c r="J163" s="12">
        <v>15</v>
      </c>
      <c r="K163" s="6" t="s">
        <v>28</v>
      </c>
      <c r="L163" s="14" t="s">
        <v>379</v>
      </c>
    </row>
    <row r="164" spans="1:12" ht="43.5">
      <c r="A164" s="18">
        <v>5290</v>
      </c>
      <c r="B164" s="18" t="s">
        <v>37</v>
      </c>
      <c r="C164" s="6">
        <v>2</v>
      </c>
      <c r="D164" s="6" t="s">
        <v>17</v>
      </c>
      <c r="E164" s="5" t="s">
        <v>26</v>
      </c>
      <c r="F164" s="5" t="s">
        <v>324</v>
      </c>
      <c r="G164" s="12">
        <v>1</v>
      </c>
      <c r="H164" s="13">
        <v>600</v>
      </c>
      <c r="I164" s="17">
        <f>Tableau2[[#This Row],[Quantité]]*Tableau2[[#This Row],[Coût unitaire (Hors taxes)]]</f>
        <v>600</v>
      </c>
      <c r="J164" s="12">
        <v>10</v>
      </c>
      <c r="K164" s="6" t="s">
        <v>346</v>
      </c>
      <c r="L164" s="14" t="s">
        <v>374</v>
      </c>
    </row>
    <row r="165" spans="1:12" ht="29.25">
      <c r="A165" s="18">
        <v>5290</v>
      </c>
      <c r="B165" s="18" t="s">
        <v>37</v>
      </c>
      <c r="C165" s="6">
        <v>2</v>
      </c>
      <c r="D165" s="6" t="s">
        <v>17</v>
      </c>
      <c r="E165" s="5" t="s">
        <v>325</v>
      </c>
      <c r="F165" s="5" t="s">
        <v>326</v>
      </c>
      <c r="G165" s="12">
        <v>1</v>
      </c>
      <c r="H165" s="13">
        <v>150</v>
      </c>
      <c r="I165" s="17">
        <f>Tableau2[[#This Row],[Quantité]]*Tableau2[[#This Row],[Coût unitaire (Hors taxes)]]</f>
        <v>150</v>
      </c>
      <c r="J165" s="12">
        <v>10</v>
      </c>
      <c r="K165" s="6" t="s">
        <v>357</v>
      </c>
      <c r="L165" s="14" t="s">
        <v>395</v>
      </c>
    </row>
    <row r="166" spans="1:12" ht="28.5">
      <c r="A166" s="18">
        <v>5290</v>
      </c>
      <c r="B166" s="18" t="s">
        <v>37</v>
      </c>
      <c r="C166" s="6">
        <v>2</v>
      </c>
      <c r="D166" s="6" t="s">
        <v>17</v>
      </c>
      <c r="E166" s="5" t="s">
        <v>327</v>
      </c>
      <c r="F166" s="5" t="s">
        <v>328</v>
      </c>
      <c r="G166" s="12">
        <v>4</v>
      </c>
      <c r="H166" s="13">
        <v>15</v>
      </c>
      <c r="I166" s="17">
        <f>Tableau2[[#This Row],[Quantité]]*Tableau2[[#This Row],[Coût unitaire (Hors taxes)]]</f>
        <v>60</v>
      </c>
      <c r="J166" s="12">
        <v>10</v>
      </c>
      <c r="K166" s="6" t="s">
        <v>349</v>
      </c>
      <c r="L166" s="14" t="s">
        <v>380</v>
      </c>
    </row>
    <row r="167" spans="1:12" ht="28.5">
      <c r="A167" s="18">
        <v>5290</v>
      </c>
      <c r="B167" s="18" t="s">
        <v>37</v>
      </c>
      <c r="C167" s="6">
        <v>2</v>
      </c>
      <c r="D167" s="6" t="s">
        <v>17</v>
      </c>
      <c r="E167" s="5" t="s">
        <v>329</v>
      </c>
      <c r="F167" s="5" t="s">
        <v>330</v>
      </c>
      <c r="G167" s="12">
        <v>1</v>
      </c>
      <c r="H167" s="13">
        <v>350</v>
      </c>
      <c r="I167" s="17">
        <f>Tableau2[[#This Row],[Quantité]]*Tableau2[[#This Row],[Coût unitaire (Hors taxes)]]</f>
        <v>350</v>
      </c>
      <c r="J167" s="12">
        <v>10</v>
      </c>
      <c r="K167" s="6" t="s">
        <v>349</v>
      </c>
      <c r="L167" s="14" t="s">
        <v>380</v>
      </c>
    </row>
    <row r="168" spans="1:12" ht="29.25">
      <c r="A168" s="18">
        <v>5290</v>
      </c>
      <c r="B168" s="18" t="s">
        <v>37</v>
      </c>
      <c r="C168" s="6">
        <v>2</v>
      </c>
      <c r="D168" s="6" t="s">
        <v>17</v>
      </c>
      <c r="E168" s="5" t="s">
        <v>331</v>
      </c>
      <c r="F168" s="5" t="s">
        <v>332</v>
      </c>
      <c r="G168" s="12">
        <v>1</v>
      </c>
      <c r="H168" s="13">
        <v>75</v>
      </c>
      <c r="I168" s="17">
        <f>Tableau2[[#This Row],[Quantité]]*Tableau2[[#This Row],[Coût unitaire (Hors taxes)]]</f>
        <v>75</v>
      </c>
      <c r="J168" s="12">
        <v>10</v>
      </c>
      <c r="K168" s="6" t="s">
        <v>349</v>
      </c>
      <c r="L168" s="14" t="s">
        <v>380</v>
      </c>
    </row>
    <row r="169" spans="1:12" ht="29.25">
      <c r="A169" s="18">
        <v>5290</v>
      </c>
      <c r="B169" s="18" t="s">
        <v>37</v>
      </c>
      <c r="C169" s="6">
        <v>2</v>
      </c>
      <c r="D169" s="6" t="s">
        <v>17</v>
      </c>
      <c r="E169" s="5" t="s">
        <v>333</v>
      </c>
      <c r="F169" s="5" t="s">
        <v>334</v>
      </c>
      <c r="G169" s="12">
        <v>9</v>
      </c>
      <c r="H169" s="13">
        <v>15</v>
      </c>
      <c r="I169" s="17">
        <f>Tableau2[[#This Row],[Quantité]]*Tableau2[[#This Row],[Coût unitaire (Hors taxes)]]</f>
        <v>135</v>
      </c>
      <c r="J169" s="12">
        <v>10</v>
      </c>
      <c r="K169" s="6" t="s">
        <v>346</v>
      </c>
      <c r="L169" s="14" t="s">
        <v>379</v>
      </c>
    </row>
    <row r="170" spans="1:12" ht="43.5">
      <c r="A170" s="18">
        <v>5290</v>
      </c>
      <c r="B170" s="18" t="s">
        <v>37</v>
      </c>
      <c r="C170" s="6">
        <v>2</v>
      </c>
      <c r="D170" s="6" t="s">
        <v>17</v>
      </c>
      <c r="E170" s="5" t="s">
        <v>335</v>
      </c>
      <c r="F170" s="5" t="s">
        <v>336</v>
      </c>
      <c r="G170" s="12">
        <v>2</v>
      </c>
      <c r="H170" s="13">
        <v>50</v>
      </c>
      <c r="I170" s="17">
        <f>Tableau2[[#This Row],[Quantité]]*Tableau2[[#This Row],[Coût unitaire (Hors taxes)]]</f>
        <v>100</v>
      </c>
      <c r="J170" s="12">
        <v>10</v>
      </c>
      <c r="K170" s="6" t="s">
        <v>28</v>
      </c>
      <c r="L170" s="14" t="s">
        <v>390</v>
      </c>
    </row>
    <row r="171" spans="1:12" ht="29.25">
      <c r="A171" s="18">
        <v>5290</v>
      </c>
      <c r="B171" s="18" t="s">
        <v>37</v>
      </c>
      <c r="C171" s="6">
        <v>2</v>
      </c>
      <c r="D171" s="6" t="s">
        <v>17</v>
      </c>
      <c r="E171" s="5" t="s">
        <v>337</v>
      </c>
      <c r="F171" s="5" t="s">
        <v>338</v>
      </c>
      <c r="G171" s="12">
        <v>4</v>
      </c>
      <c r="H171" s="13">
        <v>15</v>
      </c>
      <c r="I171" s="17">
        <f>Tableau2[[#This Row],[Quantité]]*Tableau2[[#This Row],[Coût unitaire (Hors taxes)]]</f>
        <v>60</v>
      </c>
      <c r="J171" s="12">
        <v>10</v>
      </c>
      <c r="K171" s="6" t="s">
        <v>28</v>
      </c>
      <c r="L171" s="14" t="s">
        <v>384</v>
      </c>
    </row>
    <row r="172" spans="1:12" ht="29.25">
      <c r="A172" s="18">
        <v>5290</v>
      </c>
      <c r="B172" s="18" t="s">
        <v>37</v>
      </c>
      <c r="C172" s="6">
        <v>2</v>
      </c>
      <c r="D172" s="6" t="s">
        <v>17</v>
      </c>
      <c r="E172" s="5" t="s">
        <v>27</v>
      </c>
      <c r="F172" s="5" t="s">
        <v>339</v>
      </c>
      <c r="G172" s="12">
        <v>2</v>
      </c>
      <c r="H172" s="13">
        <v>65</v>
      </c>
      <c r="I172" s="17">
        <f>Tableau2[[#This Row],[Quantité]]*Tableau2[[#This Row],[Coût unitaire (Hors taxes)]]</f>
        <v>130</v>
      </c>
      <c r="J172" s="12">
        <v>10</v>
      </c>
      <c r="K172" s="6" t="s">
        <v>347</v>
      </c>
      <c r="L172" s="14" t="s">
        <v>382</v>
      </c>
    </row>
    <row r="173" spans="1:12" ht="29.25">
      <c r="A173" s="18">
        <v>5290</v>
      </c>
      <c r="B173" s="18" t="s">
        <v>37</v>
      </c>
      <c r="C173" s="6">
        <v>2</v>
      </c>
      <c r="D173" s="6" t="s">
        <v>17</v>
      </c>
      <c r="E173" s="5" t="s">
        <v>340</v>
      </c>
      <c r="F173" s="5" t="s">
        <v>341</v>
      </c>
      <c r="G173" s="12">
        <v>4</v>
      </c>
      <c r="H173" s="13">
        <v>60</v>
      </c>
      <c r="I173" s="17">
        <f>Tableau2[[#This Row],[Quantité]]*Tableau2[[#This Row],[Coût unitaire (Hors taxes)]]</f>
        <v>240</v>
      </c>
      <c r="J173" s="12">
        <v>10</v>
      </c>
      <c r="K173" s="6" t="s">
        <v>349</v>
      </c>
      <c r="L173" s="14" t="s">
        <v>382</v>
      </c>
    </row>
    <row r="174" spans="1:12" ht="57.75">
      <c r="A174" s="18">
        <v>5290</v>
      </c>
      <c r="B174" s="18" t="s">
        <v>37</v>
      </c>
      <c r="C174" s="6">
        <v>2</v>
      </c>
      <c r="D174" s="6" t="s">
        <v>17</v>
      </c>
      <c r="E174" s="5" t="s">
        <v>342</v>
      </c>
      <c r="F174" s="5" t="s">
        <v>343</v>
      </c>
      <c r="G174" s="12">
        <v>1</v>
      </c>
      <c r="H174" s="13">
        <v>500</v>
      </c>
      <c r="I174" s="17">
        <f>Tableau2[[#This Row],[Quantité]]*Tableau2[[#This Row],[Coût unitaire (Hors taxes)]]</f>
        <v>500</v>
      </c>
      <c r="J174" s="12">
        <v>5</v>
      </c>
      <c r="K174" s="6" t="s">
        <v>346</v>
      </c>
      <c r="L174" s="14" t="s">
        <v>374</v>
      </c>
    </row>
    <row r="175" spans="1:12" ht="29.25">
      <c r="A175" s="18">
        <v>5290</v>
      </c>
      <c r="B175" s="18" t="s">
        <v>37</v>
      </c>
      <c r="C175" s="6">
        <v>2</v>
      </c>
      <c r="D175" s="6" t="s">
        <v>17</v>
      </c>
      <c r="E175" s="5" t="s">
        <v>344</v>
      </c>
      <c r="F175" s="5" t="s">
        <v>345</v>
      </c>
      <c r="G175" s="12">
        <v>1</v>
      </c>
      <c r="H175" s="13">
        <v>50</v>
      </c>
      <c r="I175" s="17">
        <f>Tableau2[[#This Row],[Quantité]]*Tableau2[[#This Row],[Coût unitaire (Hors taxes)]]</f>
        <v>50</v>
      </c>
      <c r="J175" s="12">
        <v>10</v>
      </c>
      <c r="K175" s="6" t="s">
        <v>349</v>
      </c>
      <c r="L175" s="14" t="s">
        <v>380</v>
      </c>
    </row>
  </sheetData>
  <mergeCells count="2">
    <mergeCell ref="A4:L4"/>
    <mergeCell ref="C3:J3"/>
  </mergeCells>
  <dataValidations count="1">
    <dataValidation type="list" allowBlank="1" showInputMessage="1" showErrorMessage="1" sqref="L8:L50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7" fitToHeight="2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76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" customWidth="1"/>
    <col min="2" max="2" width="21.28515625" style="23" customWidth="1"/>
    <col min="3" max="3" width="18.7109375" style="1" customWidth="1"/>
    <col min="4" max="4" width="31.7109375" style="1" customWidth="1"/>
    <col min="5" max="5" width="27.7109375" style="2" customWidth="1"/>
    <col min="6" max="6" width="40.7109375" style="3" customWidth="1"/>
    <col min="7" max="7" width="13" style="1" customWidth="1"/>
    <col min="8" max="8" width="33.5703125" style="2" bestFit="1" customWidth="1"/>
    <col min="9" max="9" width="17.140625" style="20" bestFit="1" customWidth="1"/>
    <col min="10" max="10" width="19.7109375" style="1" customWidth="1"/>
    <col min="11" max="11" width="27.7109375" style="1" customWidth="1"/>
    <col min="12" max="12" width="12.28515625" style="1" customWidth="1"/>
    <col min="13" max="16384" width="21.85546875" style="2"/>
  </cols>
  <sheetData>
    <row r="3" spans="1:12" ht="21">
      <c r="D3" s="22" t="str">
        <f>MAO!C3</f>
        <v>ABATTAGE MANUEL ET DÉBARDAGE FORESTIER - DEP 5290</v>
      </c>
      <c r="E3" s="22"/>
      <c r="F3" s="22"/>
      <c r="G3" s="22"/>
      <c r="H3" s="22"/>
      <c r="I3" s="22"/>
    </row>
    <row r="4" spans="1:12" ht="17.2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7" spans="1:12" s="3" customFormat="1" ht="45">
      <c r="A7" s="9" t="s">
        <v>0</v>
      </c>
      <c r="B7" s="10" t="s">
        <v>10</v>
      </c>
      <c r="C7" s="7" t="s">
        <v>1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14</v>
      </c>
      <c r="I7" s="19" t="s">
        <v>9</v>
      </c>
      <c r="J7" s="7" t="s">
        <v>13</v>
      </c>
      <c r="K7" s="7" t="s">
        <v>7</v>
      </c>
      <c r="L7" s="11" t="s">
        <v>8</v>
      </c>
    </row>
    <row r="8" spans="1:12" s="3" customFormat="1" ht="28.5">
      <c r="A8" s="18">
        <f>Tableau2[[#This Row],[Programme]]</f>
        <v>5290</v>
      </c>
      <c r="B8" s="18" t="str">
        <f>Tableau2[[#This Row],[Nom du programme]]</f>
        <v>Abattage manuel et débardage forestier</v>
      </c>
      <c r="C8" s="18">
        <v>3</v>
      </c>
      <c r="D8" s="18" t="s">
        <v>33</v>
      </c>
      <c r="E8" s="16" t="s">
        <v>397</v>
      </c>
      <c r="F8" s="16" t="s">
        <v>398</v>
      </c>
      <c r="G8" s="18">
        <v>1</v>
      </c>
      <c r="H8" s="17">
        <v>120</v>
      </c>
      <c r="I8" s="17">
        <f>Tableau1[[#This Row],[Quantité]]*Tableau1[[#This Row],[Coût unitaire (hors taxes)]]</f>
        <v>120</v>
      </c>
      <c r="J8" s="18">
        <v>100</v>
      </c>
      <c r="K8" s="18" t="s">
        <v>523</v>
      </c>
      <c r="L8" s="18" t="s">
        <v>382</v>
      </c>
    </row>
    <row r="9" spans="1:12" s="3" customFormat="1" ht="42.75">
      <c r="A9" s="18">
        <f>Tableau2[[#This Row],[Programme]]</f>
        <v>5290</v>
      </c>
      <c r="B9" s="18" t="str">
        <f>Tableau2[[#This Row],[Nom du programme]]</f>
        <v>Abattage manuel et débardage forestier</v>
      </c>
      <c r="C9" s="18">
        <v>3</v>
      </c>
      <c r="D9" s="18" t="s">
        <v>33</v>
      </c>
      <c r="E9" s="16" t="s">
        <v>399</v>
      </c>
      <c r="F9" s="16" t="s">
        <v>400</v>
      </c>
      <c r="G9" s="18">
        <v>3</v>
      </c>
      <c r="H9" s="17">
        <v>1476</v>
      </c>
      <c r="I9" s="17">
        <f>Tableau1[[#This Row],[Quantité]]*Tableau1[[#This Row],[Coût unitaire (hors taxes)]]</f>
        <v>4428</v>
      </c>
      <c r="J9" s="18">
        <v>100</v>
      </c>
      <c r="K9" s="18" t="s">
        <v>524</v>
      </c>
      <c r="L9" s="18" t="s">
        <v>378</v>
      </c>
    </row>
    <row r="10" spans="1:12" s="3" customFormat="1" ht="28.5">
      <c r="A10" s="18">
        <f>Tableau2[[#This Row],[Programme]]</f>
        <v>5290</v>
      </c>
      <c r="B10" s="18" t="str">
        <f>Tableau2[[#This Row],[Nom du programme]]</f>
        <v>Abattage manuel et débardage forestier</v>
      </c>
      <c r="C10" s="18">
        <v>3</v>
      </c>
      <c r="D10" s="18" t="s">
        <v>33</v>
      </c>
      <c r="E10" s="16" t="s">
        <v>401</v>
      </c>
      <c r="F10" s="16" t="s">
        <v>402</v>
      </c>
      <c r="G10" s="18">
        <v>1</v>
      </c>
      <c r="H10" s="17">
        <v>1800</v>
      </c>
      <c r="I10" s="17">
        <f>Tableau1[[#This Row],[Quantité]]*Tableau1[[#This Row],[Coût unitaire (hors taxes)]]</f>
        <v>1800</v>
      </c>
      <c r="J10" s="18">
        <v>100</v>
      </c>
      <c r="K10" s="18" t="s">
        <v>28</v>
      </c>
      <c r="L10" s="18" t="s">
        <v>379</v>
      </c>
    </row>
    <row r="11" spans="1:12" s="3" customFormat="1" ht="42.75">
      <c r="A11" s="18">
        <f>Tableau2[[#This Row],[Programme]]</f>
        <v>5290</v>
      </c>
      <c r="B11" s="18" t="str">
        <f>Tableau2[[#This Row],[Nom du programme]]</f>
        <v>Abattage manuel et débardage forestier</v>
      </c>
      <c r="C11" s="18">
        <v>3</v>
      </c>
      <c r="D11" s="18" t="s">
        <v>33</v>
      </c>
      <c r="E11" s="16" t="s">
        <v>403</v>
      </c>
      <c r="F11" s="16" t="s">
        <v>404</v>
      </c>
      <c r="G11" s="18">
        <v>2</v>
      </c>
      <c r="H11" s="17">
        <v>120</v>
      </c>
      <c r="I11" s="17">
        <f>Tableau1[[#This Row],[Quantité]]*Tableau1[[#This Row],[Coût unitaire (hors taxes)]]</f>
        <v>240</v>
      </c>
      <c r="J11" s="18">
        <v>100</v>
      </c>
      <c r="K11" s="18" t="s">
        <v>346</v>
      </c>
      <c r="L11" s="18" t="s">
        <v>379</v>
      </c>
    </row>
    <row r="12" spans="1:12" s="3" customFormat="1" ht="28.5">
      <c r="A12" s="18">
        <f>Tableau2[[#This Row],[Programme]]</f>
        <v>5290</v>
      </c>
      <c r="B12" s="18" t="str">
        <f>Tableau2[[#This Row],[Nom du programme]]</f>
        <v>Abattage manuel et débardage forestier</v>
      </c>
      <c r="C12" s="18">
        <v>3</v>
      </c>
      <c r="D12" s="18" t="s">
        <v>33</v>
      </c>
      <c r="E12" s="16" t="s">
        <v>405</v>
      </c>
      <c r="F12" s="16" t="s">
        <v>406</v>
      </c>
      <c r="G12" s="18">
        <v>9</v>
      </c>
      <c r="H12" s="17">
        <v>5</v>
      </c>
      <c r="I12" s="17">
        <f>Tableau1[[#This Row],[Quantité]]*Tableau1[[#This Row],[Coût unitaire (hors taxes)]]</f>
        <v>45</v>
      </c>
      <c r="J12" s="18">
        <v>100</v>
      </c>
      <c r="K12" s="18" t="s">
        <v>363</v>
      </c>
      <c r="L12" s="18" t="s">
        <v>386</v>
      </c>
    </row>
    <row r="13" spans="1:12" s="3" customFormat="1" ht="28.5">
      <c r="A13" s="18">
        <f>Tableau2[[#This Row],[Programme]]</f>
        <v>5290</v>
      </c>
      <c r="B13" s="18" t="str">
        <f>Tableau2[[#This Row],[Nom du programme]]</f>
        <v>Abattage manuel et débardage forestier</v>
      </c>
      <c r="C13" s="18">
        <v>3</v>
      </c>
      <c r="D13" s="18" t="s">
        <v>33</v>
      </c>
      <c r="E13" s="16" t="s">
        <v>407</v>
      </c>
      <c r="F13" s="16" t="s">
        <v>406</v>
      </c>
      <c r="G13" s="18">
        <v>9</v>
      </c>
      <c r="H13" s="17">
        <v>5</v>
      </c>
      <c r="I13" s="17">
        <f>Tableau1[[#This Row],[Quantité]]*Tableau1[[#This Row],[Coût unitaire (hors taxes)]]</f>
        <v>45</v>
      </c>
      <c r="J13" s="18">
        <v>100</v>
      </c>
      <c r="K13" s="18" t="s">
        <v>363</v>
      </c>
      <c r="L13" s="18" t="s">
        <v>390</v>
      </c>
    </row>
    <row r="14" spans="1:12" s="3" customFormat="1" ht="28.5">
      <c r="A14" s="18">
        <f>Tableau2[[#This Row],[Programme]]</f>
        <v>5290</v>
      </c>
      <c r="B14" s="18" t="str">
        <f>Tableau2[[#This Row],[Nom du programme]]</f>
        <v>Abattage manuel et débardage forestier</v>
      </c>
      <c r="C14" s="18">
        <v>3</v>
      </c>
      <c r="D14" s="18" t="s">
        <v>33</v>
      </c>
      <c r="E14" s="16" t="s">
        <v>408</v>
      </c>
      <c r="F14" s="16" t="s">
        <v>409</v>
      </c>
      <c r="G14" s="18">
        <v>18</v>
      </c>
      <c r="H14" s="17">
        <v>3.5</v>
      </c>
      <c r="I14" s="17">
        <f>Tableau1[[#This Row],[Quantité]]*Tableau1[[#This Row],[Coût unitaire (hors taxes)]]</f>
        <v>63</v>
      </c>
      <c r="J14" s="18">
        <v>100</v>
      </c>
      <c r="K14" s="18" t="s">
        <v>363</v>
      </c>
      <c r="L14" s="18" t="s">
        <v>386</v>
      </c>
    </row>
    <row r="15" spans="1:12" s="3" customFormat="1" ht="28.5">
      <c r="A15" s="18">
        <f>Tableau2[[#This Row],[Programme]]</f>
        <v>5290</v>
      </c>
      <c r="B15" s="18" t="str">
        <f>Tableau2[[#This Row],[Nom du programme]]</f>
        <v>Abattage manuel et débardage forestier</v>
      </c>
      <c r="C15" s="18">
        <v>3</v>
      </c>
      <c r="D15" s="18" t="s">
        <v>33</v>
      </c>
      <c r="E15" s="16" t="s">
        <v>410</v>
      </c>
      <c r="F15" s="16" t="s">
        <v>411</v>
      </c>
      <c r="G15" s="18">
        <v>3</v>
      </c>
      <c r="H15" s="17">
        <v>125</v>
      </c>
      <c r="I15" s="17">
        <f>Tableau1[[#This Row],[Quantité]]*Tableau1[[#This Row],[Coût unitaire (hors taxes)]]</f>
        <v>375</v>
      </c>
      <c r="J15" s="18">
        <v>100</v>
      </c>
      <c r="K15" s="18" t="s">
        <v>525</v>
      </c>
      <c r="L15" s="18" t="s">
        <v>379</v>
      </c>
    </row>
    <row r="16" spans="1:12" s="3" customFormat="1" ht="57">
      <c r="A16" s="18">
        <f>Tableau2[[#This Row],[Programme]]</f>
        <v>5290</v>
      </c>
      <c r="B16" s="18" t="str">
        <f>Tableau2[[#This Row],[Nom du programme]]</f>
        <v>Abattage manuel et débardage forestier</v>
      </c>
      <c r="C16" s="18">
        <v>3</v>
      </c>
      <c r="D16" s="18" t="s">
        <v>33</v>
      </c>
      <c r="E16" s="16" t="s">
        <v>412</v>
      </c>
      <c r="F16" s="16" t="s">
        <v>413</v>
      </c>
      <c r="G16" s="18">
        <v>1</v>
      </c>
      <c r="H16" s="17">
        <v>1800</v>
      </c>
      <c r="I16" s="17">
        <f>Tableau1[[#This Row],[Quantité]]*Tableau1[[#This Row],[Coût unitaire (hors taxes)]]</f>
        <v>1800</v>
      </c>
      <c r="J16" s="18">
        <v>100</v>
      </c>
      <c r="K16" s="18" t="s">
        <v>526</v>
      </c>
      <c r="L16" s="18" t="s">
        <v>379</v>
      </c>
    </row>
    <row r="17" spans="1:12" s="3" customFormat="1" ht="28.5">
      <c r="A17" s="18">
        <f>Tableau2[[#This Row],[Programme]]</f>
        <v>5290</v>
      </c>
      <c r="B17" s="18" t="str">
        <f>Tableau2[[#This Row],[Nom du programme]]</f>
        <v>Abattage manuel et débardage forestier</v>
      </c>
      <c r="C17" s="18">
        <v>3</v>
      </c>
      <c r="D17" s="18" t="s">
        <v>33</v>
      </c>
      <c r="E17" s="16" t="s">
        <v>414</v>
      </c>
      <c r="F17" s="16" t="s">
        <v>415</v>
      </c>
      <c r="G17" s="18">
        <v>1</v>
      </c>
      <c r="H17" s="17">
        <v>3780</v>
      </c>
      <c r="I17" s="17">
        <f>Tableau1[[#This Row],[Quantité]]*Tableau1[[#This Row],[Coût unitaire (hors taxes)]]</f>
        <v>3780</v>
      </c>
      <c r="J17" s="18">
        <v>100</v>
      </c>
      <c r="K17" s="18" t="s">
        <v>527</v>
      </c>
      <c r="L17" s="18" t="s">
        <v>379</v>
      </c>
    </row>
    <row r="18" spans="1:12" s="3" customFormat="1" ht="57">
      <c r="A18" s="18">
        <f>Tableau2[[#This Row],[Programme]]</f>
        <v>5290</v>
      </c>
      <c r="B18" s="18" t="str">
        <f>Tableau2[[#This Row],[Nom du programme]]</f>
        <v>Abattage manuel et débardage forestier</v>
      </c>
      <c r="C18" s="18">
        <v>3</v>
      </c>
      <c r="D18" s="18" t="s">
        <v>33</v>
      </c>
      <c r="E18" s="16" t="s">
        <v>416</v>
      </c>
      <c r="F18" s="16" t="s">
        <v>417</v>
      </c>
      <c r="G18" s="18">
        <v>1</v>
      </c>
      <c r="H18" s="17">
        <v>1800</v>
      </c>
      <c r="I18" s="17">
        <f>Tableau1[[#This Row],[Quantité]]*Tableau1[[#This Row],[Coût unitaire (hors taxes)]]</f>
        <v>1800</v>
      </c>
      <c r="J18" s="18">
        <v>100</v>
      </c>
      <c r="K18" s="18" t="s">
        <v>346</v>
      </c>
      <c r="L18" s="18" t="s">
        <v>379</v>
      </c>
    </row>
    <row r="19" spans="1:12" s="3" customFormat="1" ht="28.5">
      <c r="A19" s="18">
        <f>Tableau2[[#This Row],[Programme]]</f>
        <v>5290</v>
      </c>
      <c r="B19" s="18" t="str">
        <f>Tableau2[[#This Row],[Nom du programme]]</f>
        <v>Abattage manuel et débardage forestier</v>
      </c>
      <c r="C19" s="18">
        <v>3</v>
      </c>
      <c r="D19" s="18" t="s">
        <v>33</v>
      </c>
      <c r="E19" s="16" t="s">
        <v>418</v>
      </c>
      <c r="F19" s="16" t="s">
        <v>419</v>
      </c>
      <c r="G19" s="18">
        <v>1</v>
      </c>
      <c r="H19" s="17">
        <v>1041</v>
      </c>
      <c r="I19" s="17">
        <f>Tableau1[[#This Row],[Quantité]]*Tableau1[[#This Row],[Coût unitaire (hors taxes)]]</f>
        <v>1041</v>
      </c>
      <c r="J19" s="18">
        <v>100</v>
      </c>
      <c r="K19" s="18" t="s">
        <v>361</v>
      </c>
      <c r="L19" s="18" t="s">
        <v>379</v>
      </c>
    </row>
    <row r="20" spans="1:12" s="3" customFormat="1" ht="57">
      <c r="A20" s="18">
        <f>Tableau2[[#This Row],[Programme]]</f>
        <v>5290</v>
      </c>
      <c r="B20" s="18" t="str">
        <f>Tableau2[[#This Row],[Nom du programme]]</f>
        <v>Abattage manuel et débardage forestier</v>
      </c>
      <c r="C20" s="18">
        <v>3</v>
      </c>
      <c r="D20" s="18" t="s">
        <v>33</v>
      </c>
      <c r="E20" s="16" t="s">
        <v>420</v>
      </c>
      <c r="F20" s="16" t="s">
        <v>421</v>
      </c>
      <c r="G20" s="18">
        <v>9</v>
      </c>
      <c r="H20" s="17">
        <v>10</v>
      </c>
      <c r="I20" s="17">
        <f>Tableau1[[#This Row],[Quantité]]*Tableau1[[#This Row],[Coût unitaire (hors taxes)]]</f>
        <v>90</v>
      </c>
      <c r="J20" s="18">
        <v>30</v>
      </c>
      <c r="K20" s="18" t="s">
        <v>528</v>
      </c>
      <c r="L20" s="18" t="s">
        <v>374</v>
      </c>
    </row>
    <row r="21" spans="1:12" s="3" customFormat="1" ht="28.5">
      <c r="A21" s="18">
        <f>Tableau2[[#This Row],[Programme]]</f>
        <v>5290</v>
      </c>
      <c r="B21" s="18" t="str">
        <f>Tableau2[[#This Row],[Nom du programme]]</f>
        <v>Abattage manuel et débardage forestier</v>
      </c>
      <c r="C21" s="18">
        <v>3</v>
      </c>
      <c r="D21" s="18" t="s">
        <v>33</v>
      </c>
      <c r="E21" s="16" t="s">
        <v>422</v>
      </c>
      <c r="F21" s="16" t="s">
        <v>423</v>
      </c>
      <c r="G21" s="18">
        <v>3</v>
      </c>
      <c r="H21" s="17">
        <v>20</v>
      </c>
      <c r="I21" s="17">
        <f>Tableau1[[#This Row],[Quantité]]*Tableau1[[#This Row],[Coût unitaire (hors taxes)]]</f>
        <v>60</v>
      </c>
      <c r="J21" s="18">
        <v>10</v>
      </c>
      <c r="K21" s="18" t="s">
        <v>32</v>
      </c>
      <c r="L21" s="18" t="s">
        <v>540</v>
      </c>
    </row>
    <row r="22" spans="1:12" s="3" customFormat="1" ht="57">
      <c r="A22" s="18">
        <f>Tableau2[[#This Row],[Programme]]</f>
        <v>5290</v>
      </c>
      <c r="B22" s="18" t="str">
        <f>Tableau2[[#This Row],[Nom du programme]]</f>
        <v>Abattage manuel et débardage forestier</v>
      </c>
      <c r="C22" s="18">
        <v>3</v>
      </c>
      <c r="D22" s="18" t="s">
        <v>33</v>
      </c>
      <c r="E22" s="16" t="s">
        <v>424</v>
      </c>
      <c r="F22" s="16" t="s">
        <v>425</v>
      </c>
      <c r="G22" s="18">
        <v>6</v>
      </c>
      <c r="H22" s="17">
        <v>2200</v>
      </c>
      <c r="I22" s="17">
        <f>Tableau1[[#This Row],[Quantité]]*Tableau1[[#This Row],[Coût unitaire (hors taxes)]]</f>
        <v>13200</v>
      </c>
      <c r="J22" s="18">
        <v>20</v>
      </c>
      <c r="K22" s="18" t="s">
        <v>362</v>
      </c>
      <c r="L22" s="18" t="s">
        <v>384</v>
      </c>
    </row>
    <row r="23" spans="1:12" s="3" customFormat="1" ht="42.75">
      <c r="A23" s="18">
        <f>Tableau2[[#This Row],[Programme]]</f>
        <v>5290</v>
      </c>
      <c r="B23" s="18" t="str">
        <f>Tableau2[[#This Row],[Nom du programme]]</f>
        <v>Abattage manuel et débardage forestier</v>
      </c>
      <c r="C23" s="18">
        <v>3</v>
      </c>
      <c r="D23" s="18" t="s">
        <v>33</v>
      </c>
      <c r="E23" s="16" t="s">
        <v>426</v>
      </c>
      <c r="F23" s="16" t="s">
        <v>427</v>
      </c>
      <c r="G23" s="18">
        <v>36</v>
      </c>
      <c r="H23" s="17">
        <v>19</v>
      </c>
      <c r="I23" s="17">
        <f>Tableau1[[#This Row],[Quantité]]*Tableau1[[#This Row],[Coût unitaire (hors taxes)]]</f>
        <v>684</v>
      </c>
      <c r="J23" s="18">
        <v>100</v>
      </c>
      <c r="K23" s="18" t="s">
        <v>361</v>
      </c>
      <c r="L23" s="18" t="s">
        <v>386</v>
      </c>
    </row>
    <row r="24" spans="1:12" s="3" customFormat="1" ht="42.75">
      <c r="A24" s="18">
        <f>Tableau2[[#This Row],[Programme]]</f>
        <v>5290</v>
      </c>
      <c r="B24" s="18" t="str">
        <f>Tableau2[[#This Row],[Nom du programme]]</f>
        <v>Abattage manuel et débardage forestier</v>
      </c>
      <c r="C24" s="18">
        <v>3</v>
      </c>
      <c r="D24" s="18" t="s">
        <v>33</v>
      </c>
      <c r="E24" s="16" t="s">
        <v>428</v>
      </c>
      <c r="F24" s="16" t="s">
        <v>429</v>
      </c>
      <c r="G24" s="18">
        <v>9</v>
      </c>
      <c r="H24" s="17">
        <v>20</v>
      </c>
      <c r="I24" s="17">
        <f>Tableau1[[#This Row],[Quantité]]*Tableau1[[#This Row],[Coût unitaire (hors taxes)]]</f>
        <v>180</v>
      </c>
      <c r="J24" s="18">
        <v>10</v>
      </c>
      <c r="K24" s="18" t="s">
        <v>358</v>
      </c>
      <c r="L24" s="18" t="s">
        <v>374</v>
      </c>
    </row>
    <row r="25" spans="1:12" s="3" customFormat="1" ht="28.5">
      <c r="A25" s="18">
        <f>Tableau2[[#This Row],[Programme]]</f>
        <v>5290</v>
      </c>
      <c r="B25" s="18" t="str">
        <f>Tableau2[[#This Row],[Nom du programme]]</f>
        <v>Abattage manuel et débardage forestier</v>
      </c>
      <c r="C25" s="18">
        <v>3</v>
      </c>
      <c r="D25" s="18" t="s">
        <v>33</v>
      </c>
      <c r="E25" s="16" t="s">
        <v>430</v>
      </c>
      <c r="F25" s="16" t="s">
        <v>431</v>
      </c>
      <c r="G25" s="18">
        <v>18</v>
      </c>
      <c r="H25" s="17">
        <v>3</v>
      </c>
      <c r="I25" s="17">
        <f>Tableau1[[#This Row],[Quantité]]*Tableau1[[#This Row],[Coût unitaire (hors taxes)]]</f>
        <v>54</v>
      </c>
      <c r="J25" s="18">
        <v>50</v>
      </c>
      <c r="K25" s="18" t="s">
        <v>354</v>
      </c>
      <c r="L25" s="18" t="s">
        <v>386</v>
      </c>
    </row>
    <row r="26" spans="1:12" ht="28.5">
      <c r="A26" s="18">
        <f>Tableau2[[#This Row],[Programme]]</f>
        <v>5290</v>
      </c>
      <c r="B26" s="18" t="str">
        <f>Tableau2[[#This Row],[Nom du programme]]</f>
        <v>Abattage manuel et débardage forestier</v>
      </c>
      <c r="C26" s="18">
        <v>3</v>
      </c>
      <c r="D26" s="18" t="s">
        <v>33</v>
      </c>
      <c r="E26" s="16" t="s">
        <v>432</v>
      </c>
      <c r="F26" s="16" t="s">
        <v>433</v>
      </c>
      <c r="G26" s="18">
        <v>18</v>
      </c>
      <c r="H26" s="17">
        <v>7</v>
      </c>
      <c r="I26" s="17">
        <f>Tableau1[[#This Row],[Quantité]]*Tableau1[[#This Row],[Coût unitaire (hors taxes)]]</f>
        <v>126</v>
      </c>
      <c r="J26" s="18">
        <v>100</v>
      </c>
      <c r="K26" s="18" t="s">
        <v>529</v>
      </c>
      <c r="L26" s="18" t="s">
        <v>379</v>
      </c>
    </row>
    <row r="27" spans="1:12" ht="28.5">
      <c r="A27" s="18">
        <f>Tableau2[[#This Row],[Programme]]</f>
        <v>5290</v>
      </c>
      <c r="B27" s="18" t="str">
        <f>Tableau2[[#This Row],[Nom du programme]]</f>
        <v>Abattage manuel et débardage forestier</v>
      </c>
      <c r="C27" s="18">
        <v>3</v>
      </c>
      <c r="D27" s="18" t="s">
        <v>33</v>
      </c>
      <c r="E27" s="16" t="s">
        <v>434</v>
      </c>
      <c r="F27" s="16" t="s">
        <v>433</v>
      </c>
      <c r="G27" s="18">
        <v>18</v>
      </c>
      <c r="H27" s="17">
        <v>10</v>
      </c>
      <c r="I27" s="17">
        <f>Tableau1[[#This Row],[Quantité]]*Tableau1[[#This Row],[Coût unitaire (hors taxes)]]</f>
        <v>180</v>
      </c>
      <c r="J27" s="18">
        <v>100</v>
      </c>
      <c r="K27" s="18" t="s">
        <v>363</v>
      </c>
      <c r="L27" s="18" t="s">
        <v>379</v>
      </c>
    </row>
    <row r="28" spans="1:12" ht="28.5">
      <c r="A28" s="18">
        <f>Tableau2[[#This Row],[Programme]]</f>
        <v>5290</v>
      </c>
      <c r="B28" s="18" t="str">
        <f>Tableau2[[#This Row],[Nom du programme]]</f>
        <v>Abattage manuel et débardage forestier</v>
      </c>
      <c r="C28" s="18">
        <v>3</v>
      </c>
      <c r="D28" s="18" t="s">
        <v>33</v>
      </c>
      <c r="E28" s="16" t="s">
        <v>435</v>
      </c>
      <c r="F28" s="16" t="s">
        <v>436</v>
      </c>
      <c r="G28" s="18">
        <v>9</v>
      </c>
      <c r="H28" s="17">
        <v>15</v>
      </c>
      <c r="I28" s="17">
        <f>Tableau1[[#This Row],[Quantité]]*Tableau1[[#This Row],[Coût unitaire (hors taxes)]]</f>
        <v>135</v>
      </c>
      <c r="J28" s="18">
        <v>100</v>
      </c>
      <c r="K28" s="18" t="s">
        <v>363</v>
      </c>
      <c r="L28" s="18" t="s">
        <v>376</v>
      </c>
    </row>
    <row r="29" spans="1:12" ht="28.5">
      <c r="A29" s="18">
        <f>Tableau2[[#This Row],[Programme]]</f>
        <v>5290</v>
      </c>
      <c r="B29" s="18" t="str">
        <f>Tableau2[[#This Row],[Nom du programme]]</f>
        <v>Abattage manuel et débardage forestier</v>
      </c>
      <c r="C29" s="18">
        <v>3</v>
      </c>
      <c r="D29" s="18" t="s">
        <v>33</v>
      </c>
      <c r="E29" s="16" t="s">
        <v>437</v>
      </c>
      <c r="F29" s="16" t="s">
        <v>438</v>
      </c>
      <c r="G29" s="18">
        <v>24</v>
      </c>
      <c r="H29" s="17">
        <v>2.25</v>
      </c>
      <c r="I29" s="17">
        <f>Tableau1[[#This Row],[Quantité]]*Tableau1[[#This Row],[Coût unitaire (hors taxes)]]</f>
        <v>54</v>
      </c>
      <c r="J29" s="18">
        <v>100</v>
      </c>
      <c r="K29" s="18" t="s">
        <v>361</v>
      </c>
      <c r="L29" s="18" t="s">
        <v>386</v>
      </c>
    </row>
    <row r="30" spans="1:12" ht="28.5">
      <c r="A30" s="18">
        <f>Tableau2[[#This Row],[Programme]]</f>
        <v>5290</v>
      </c>
      <c r="B30" s="18" t="str">
        <f>Tableau2[[#This Row],[Nom du programme]]</f>
        <v>Abattage manuel et débardage forestier</v>
      </c>
      <c r="C30" s="18">
        <v>3</v>
      </c>
      <c r="D30" s="18" t="s">
        <v>33</v>
      </c>
      <c r="E30" s="16" t="s">
        <v>35</v>
      </c>
      <c r="F30" s="16" t="s">
        <v>439</v>
      </c>
      <c r="G30" s="18">
        <v>9</v>
      </c>
      <c r="H30" s="17">
        <v>6</v>
      </c>
      <c r="I30" s="17">
        <f>Tableau1[[#This Row],[Quantité]]*Tableau1[[#This Row],[Coût unitaire (hors taxes)]]</f>
        <v>54</v>
      </c>
      <c r="J30" s="18">
        <v>100</v>
      </c>
      <c r="K30" s="18" t="s">
        <v>530</v>
      </c>
      <c r="L30" s="18" t="s">
        <v>379</v>
      </c>
    </row>
    <row r="31" spans="1:12" ht="28.5">
      <c r="A31" s="18">
        <f>Tableau2[[#This Row],[Programme]]</f>
        <v>5290</v>
      </c>
      <c r="B31" s="18" t="str">
        <f>Tableau2[[#This Row],[Nom du programme]]</f>
        <v>Abattage manuel et débardage forestier</v>
      </c>
      <c r="C31" s="18">
        <v>3</v>
      </c>
      <c r="D31" s="18" t="s">
        <v>33</v>
      </c>
      <c r="E31" s="16" t="s">
        <v>440</v>
      </c>
      <c r="F31" s="16" t="s">
        <v>441</v>
      </c>
      <c r="G31" s="18">
        <v>24</v>
      </c>
      <c r="H31" s="17">
        <v>1.75</v>
      </c>
      <c r="I31" s="17">
        <f>Tableau1[[#This Row],[Quantité]]*Tableau1[[#This Row],[Coût unitaire (hors taxes)]]</f>
        <v>42</v>
      </c>
      <c r="J31" s="18">
        <v>25</v>
      </c>
      <c r="K31" s="18" t="s">
        <v>363</v>
      </c>
      <c r="L31" s="18" t="s">
        <v>386</v>
      </c>
    </row>
    <row r="32" spans="1:12" ht="71.25">
      <c r="A32" s="18">
        <f>Tableau2[[#This Row],[Programme]]</f>
        <v>5290</v>
      </c>
      <c r="B32" s="18" t="str">
        <f>Tableau2[[#This Row],[Nom du programme]]</f>
        <v>Abattage manuel et débardage forestier</v>
      </c>
      <c r="C32" s="18">
        <v>3</v>
      </c>
      <c r="D32" s="18" t="s">
        <v>33</v>
      </c>
      <c r="E32" s="16" t="s">
        <v>442</v>
      </c>
      <c r="F32" s="16" t="s">
        <v>443</v>
      </c>
      <c r="G32" s="18">
        <v>34</v>
      </c>
      <c r="H32" s="17">
        <v>17</v>
      </c>
      <c r="I32" s="17">
        <f>Tableau1[[#This Row],[Quantité]]*Tableau1[[#This Row],[Coût unitaire (hors taxes)]]</f>
        <v>578</v>
      </c>
      <c r="J32" s="18">
        <v>100</v>
      </c>
      <c r="K32" s="18" t="s">
        <v>531</v>
      </c>
      <c r="L32" s="18" t="s">
        <v>379</v>
      </c>
    </row>
    <row r="33" spans="1:12" ht="42.75">
      <c r="A33" s="18">
        <f>Tableau2[[#This Row],[Programme]]</f>
        <v>5290</v>
      </c>
      <c r="B33" s="18" t="str">
        <f>Tableau2[[#This Row],[Nom du programme]]</f>
        <v>Abattage manuel et débardage forestier</v>
      </c>
      <c r="C33" s="18">
        <v>3</v>
      </c>
      <c r="D33" s="18" t="s">
        <v>33</v>
      </c>
      <c r="E33" s="16" t="s">
        <v>444</v>
      </c>
      <c r="F33" s="16" t="s">
        <v>445</v>
      </c>
      <c r="G33" s="18">
        <v>1</v>
      </c>
      <c r="H33" s="17">
        <v>1000</v>
      </c>
      <c r="I33" s="17">
        <f>Tableau1[[#This Row],[Quantité]]*Tableau1[[#This Row],[Coût unitaire (hors taxes)]]</f>
        <v>1000</v>
      </c>
      <c r="J33" s="18">
        <v>100</v>
      </c>
      <c r="K33" s="18" t="s">
        <v>530</v>
      </c>
      <c r="L33" s="18" t="s">
        <v>376</v>
      </c>
    </row>
    <row r="34" spans="1:12" ht="42.75">
      <c r="A34" s="18">
        <f>Tableau2[[#This Row],[Programme]]</f>
        <v>5290</v>
      </c>
      <c r="B34" s="18" t="str">
        <f>Tableau2[[#This Row],[Nom du programme]]</f>
        <v>Abattage manuel et débardage forestier</v>
      </c>
      <c r="C34" s="18">
        <v>3</v>
      </c>
      <c r="D34" s="18" t="s">
        <v>33</v>
      </c>
      <c r="E34" s="16" t="s">
        <v>446</v>
      </c>
      <c r="F34" s="16" t="s">
        <v>447</v>
      </c>
      <c r="G34" s="18">
        <v>6</v>
      </c>
      <c r="H34" s="17">
        <v>25</v>
      </c>
      <c r="I34" s="17">
        <f>Tableau1[[#This Row],[Quantité]]*Tableau1[[#This Row],[Coût unitaire (hors taxes)]]</f>
        <v>150</v>
      </c>
      <c r="J34" s="18">
        <v>100</v>
      </c>
      <c r="K34" s="18" t="s">
        <v>357</v>
      </c>
      <c r="L34" s="18" t="s">
        <v>395</v>
      </c>
    </row>
    <row r="35" spans="1:12" ht="28.5">
      <c r="A35" s="18">
        <f>Tableau2[[#This Row],[Programme]]</f>
        <v>5290</v>
      </c>
      <c r="B35" s="18" t="str">
        <f>Tableau2[[#This Row],[Nom du programme]]</f>
        <v>Abattage manuel et débardage forestier</v>
      </c>
      <c r="C35" s="18">
        <v>3</v>
      </c>
      <c r="D35" s="18" t="s">
        <v>33</v>
      </c>
      <c r="E35" s="16" t="s">
        <v>448</v>
      </c>
      <c r="F35" s="16" t="s">
        <v>449</v>
      </c>
      <c r="G35" s="18">
        <v>6</v>
      </c>
      <c r="H35" s="17">
        <v>10</v>
      </c>
      <c r="I35" s="17">
        <f>Tableau1[[#This Row],[Quantité]]*Tableau1[[#This Row],[Coût unitaire (hors taxes)]]</f>
        <v>60</v>
      </c>
      <c r="J35" s="18">
        <v>100</v>
      </c>
      <c r="K35" s="18" t="s">
        <v>30</v>
      </c>
      <c r="L35" s="18" t="s">
        <v>379</v>
      </c>
    </row>
    <row r="36" spans="1:12" ht="28.5">
      <c r="A36" s="18">
        <f>Tableau2[[#This Row],[Programme]]</f>
        <v>5290</v>
      </c>
      <c r="B36" s="18" t="str">
        <f>Tableau2[[#This Row],[Nom du programme]]</f>
        <v>Abattage manuel et débardage forestier</v>
      </c>
      <c r="C36" s="18">
        <v>3</v>
      </c>
      <c r="D36" s="18" t="s">
        <v>33</v>
      </c>
      <c r="E36" s="16" t="s">
        <v>450</v>
      </c>
      <c r="F36" s="16" t="s">
        <v>451</v>
      </c>
      <c r="G36" s="18">
        <v>9</v>
      </c>
      <c r="H36" s="17">
        <v>5</v>
      </c>
      <c r="I36" s="17">
        <f>Tableau1[[#This Row],[Quantité]]*Tableau1[[#This Row],[Coût unitaire (hors taxes)]]</f>
        <v>45</v>
      </c>
      <c r="J36" s="18">
        <v>100</v>
      </c>
      <c r="K36" s="18" t="s">
        <v>363</v>
      </c>
      <c r="L36" s="18" t="s">
        <v>386</v>
      </c>
    </row>
    <row r="37" spans="1:12" ht="28.5">
      <c r="A37" s="18">
        <f>Tableau2[[#This Row],[Programme]]</f>
        <v>5290</v>
      </c>
      <c r="B37" s="18" t="str">
        <f>Tableau2[[#This Row],[Nom du programme]]</f>
        <v>Abattage manuel et débardage forestier</v>
      </c>
      <c r="C37" s="18">
        <v>3</v>
      </c>
      <c r="D37" s="18" t="s">
        <v>33</v>
      </c>
      <c r="E37" s="16" t="s">
        <v>452</v>
      </c>
      <c r="F37" s="16" t="s">
        <v>453</v>
      </c>
      <c r="G37" s="18">
        <v>18</v>
      </c>
      <c r="H37" s="17">
        <v>16</v>
      </c>
      <c r="I37" s="17">
        <f>Tableau1[[#This Row],[Quantité]]*Tableau1[[#This Row],[Coût unitaire (hors taxes)]]</f>
        <v>288</v>
      </c>
      <c r="J37" s="18">
        <v>20</v>
      </c>
      <c r="K37" s="18" t="s">
        <v>363</v>
      </c>
      <c r="L37" s="18" t="s">
        <v>386</v>
      </c>
    </row>
    <row r="38" spans="1:12" ht="42.75">
      <c r="A38" s="18">
        <f>Tableau2[[#This Row],[Programme]]</f>
        <v>5290</v>
      </c>
      <c r="B38" s="18" t="str">
        <f>Tableau2[[#This Row],[Nom du programme]]</f>
        <v>Abattage manuel et débardage forestier</v>
      </c>
      <c r="C38" s="18">
        <v>3</v>
      </c>
      <c r="D38" s="18" t="s">
        <v>33</v>
      </c>
      <c r="E38" s="16" t="s">
        <v>454</v>
      </c>
      <c r="F38" s="16" t="s">
        <v>455</v>
      </c>
      <c r="G38" s="18">
        <v>9</v>
      </c>
      <c r="H38" s="17">
        <v>20</v>
      </c>
      <c r="I38" s="17">
        <f>Tableau1[[#This Row],[Quantité]]*Tableau1[[#This Row],[Coût unitaire (hors taxes)]]</f>
        <v>180</v>
      </c>
      <c r="J38" s="18">
        <v>100</v>
      </c>
      <c r="K38" s="18" t="s">
        <v>532</v>
      </c>
      <c r="L38" s="18" t="s">
        <v>379</v>
      </c>
    </row>
    <row r="39" spans="1:12" ht="28.5">
      <c r="A39" s="18">
        <f>Tableau2[[#This Row],[Programme]]</f>
        <v>5290</v>
      </c>
      <c r="B39" s="18" t="str">
        <f>Tableau2[[#This Row],[Nom du programme]]</f>
        <v>Abattage manuel et débardage forestier</v>
      </c>
      <c r="C39" s="18">
        <v>3</v>
      </c>
      <c r="D39" s="18" t="s">
        <v>33</v>
      </c>
      <c r="E39" s="16" t="s">
        <v>456</v>
      </c>
      <c r="F39" s="16" t="s">
        <v>457</v>
      </c>
      <c r="G39" s="18">
        <v>12</v>
      </c>
      <c r="H39" s="17">
        <v>4</v>
      </c>
      <c r="I39" s="17">
        <f>Tableau1[[#This Row],[Quantité]]*Tableau1[[#This Row],[Coût unitaire (hors taxes)]]</f>
        <v>48</v>
      </c>
      <c r="J39" s="18">
        <v>100</v>
      </c>
      <c r="K39" s="18" t="s">
        <v>533</v>
      </c>
      <c r="L39" s="18" t="s">
        <v>384</v>
      </c>
    </row>
    <row r="40" spans="1:12" ht="42.75">
      <c r="A40" s="18">
        <f>Tableau2[[#This Row],[Programme]]</f>
        <v>5290</v>
      </c>
      <c r="B40" s="18" t="str">
        <f>Tableau2[[#This Row],[Nom du programme]]</f>
        <v>Abattage manuel et débardage forestier</v>
      </c>
      <c r="C40" s="18">
        <v>3</v>
      </c>
      <c r="D40" s="18" t="s">
        <v>33</v>
      </c>
      <c r="E40" s="16" t="s">
        <v>458</v>
      </c>
      <c r="F40" s="16" t="s">
        <v>459</v>
      </c>
      <c r="G40" s="18">
        <v>62</v>
      </c>
      <c r="H40" s="17">
        <v>6</v>
      </c>
      <c r="I40" s="17">
        <f>Tableau1[[#This Row],[Quantité]]*Tableau1[[#This Row],[Coût unitaire (hors taxes)]]</f>
        <v>372</v>
      </c>
      <c r="J40" s="18">
        <v>100</v>
      </c>
      <c r="K40" s="18" t="s">
        <v>534</v>
      </c>
      <c r="L40" s="18" t="s">
        <v>379</v>
      </c>
    </row>
    <row r="41" spans="1:12" ht="28.5">
      <c r="A41" s="18">
        <f>Tableau2[[#This Row],[Programme]]</f>
        <v>5290</v>
      </c>
      <c r="B41" s="18" t="str">
        <f>Tableau2[[#This Row],[Nom du programme]]</f>
        <v>Abattage manuel et débardage forestier</v>
      </c>
      <c r="C41" s="18">
        <v>3</v>
      </c>
      <c r="D41" s="18" t="s">
        <v>33</v>
      </c>
      <c r="E41" s="16" t="s">
        <v>460</v>
      </c>
      <c r="F41" s="16" t="s">
        <v>461</v>
      </c>
      <c r="G41" s="18">
        <v>50</v>
      </c>
      <c r="H41" s="17">
        <v>2.25</v>
      </c>
      <c r="I41" s="17">
        <f>Tableau1[[#This Row],[Quantité]]*Tableau1[[#This Row],[Coût unitaire (hors taxes)]]</f>
        <v>112.5</v>
      </c>
      <c r="J41" s="18">
        <v>100</v>
      </c>
      <c r="K41" s="18" t="s">
        <v>534</v>
      </c>
      <c r="L41" s="18" t="s">
        <v>379</v>
      </c>
    </row>
    <row r="42" spans="1:12" ht="28.5">
      <c r="A42" s="18">
        <f>Tableau2[[#This Row],[Programme]]</f>
        <v>5290</v>
      </c>
      <c r="B42" s="18" t="str">
        <f>Tableau2[[#This Row],[Nom du programme]]</f>
        <v>Abattage manuel et débardage forestier</v>
      </c>
      <c r="C42" s="18">
        <v>3</v>
      </c>
      <c r="D42" s="18" t="s">
        <v>33</v>
      </c>
      <c r="E42" s="16" t="s">
        <v>462</v>
      </c>
      <c r="F42" s="16" t="s">
        <v>463</v>
      </c>
      <c r="G42" s="18">
        <v>1</v>
      </c>
      <c r="H42" s="17">
        <v>60</v>
      </c>
      <c r="I42" s="17">
        <f>Tableau1[[#This Row],[Quantité]]*Tableau1[[#This Row],[Coût unitaire (hors taxes)]]</f>
        <v>60</v>
      </c>
      <c r="J42" s="18">
        <v>100</v>
      </c>
      <c r="K42" s="18" t="s">
        <v>360</v>
      </c>
      <c r="L42" s="18" t="s">
        <v>378</v>
      </c>
    </row>
    <row r="43" spans="1:12" ht="28.5">
      <c r="A43" s="18">
        <f>Tableau2[[#This Row],[Programme]]</f>
        <v>5290</v>
      </c>
      <c r="B43" s="18" t="str">
        <f>Tableau2[[#This Row],[Nom du programme]]</f>
        <v>Abattage manuel et débardage forestier</v>
      </c>
      <c r="C43" s="18">
        <v>3</v>
      </c>
      <c r="D43" s="18" t="s">
        <v>33</v>
      </c>
      <c r="E43" s="16" t="s">
        <v>462</v>
      </c>
      <c r="F43" s="16" t="s">
        <v>464</v>
      </c>
      <c r="G43" s="18">
        <v>2</v>
      </c>
      <c r="H43" s="17">
        <v>60</v>
      </c>
      <c r="I43" s="17">
        <f>Tableau1[[#This Row],[Quantité]]*Tableau1[[#This Row],[Coût unitaire (hors taxes)]]</f>
        <v>120</v>
      </c>
      <c r="J43" s="18">
        <v>100</v>
      </c>
      <c r="K43" s="18" t="s">
        <v>360</v>
      </c>
      <c r="L43" s="18" t="s">
        <v>378</v>
      </c>
    </row>
    <row r="44" spans="1:12" ht="28.5">
      <c r="A44" s="18">
        <f>Tableau2[[#This Row],[Programme]]</f>
        <v>5290</v>
      </c>
      <c r="B44" s="18" t="str">
        <f>Tableau2[[#This Row],[Nom du programme]]</f>
        <v>Abattage manuel et débardage forestier</v>
      </c>
      <c r="C44" s="18">
        <v>3</v>
      </c>
      <c r="D44" s="18" t="s">
        <v>33</v>
      </c>
      <c r="E44" s="16" t="s">
        <v>465</v>
      </c>
      <c r="F44" s="16" t="s">
        <v>466</v>
      </c>
      <c r="G44" s="18">
        <v>2</v>
      </c>
      <c r="H44" s="17">
        <v>225</v>
      </c>
      <c r="I44" s="17">
        <f>Tableau1[[#This Row],[Quantité]]*Tableau1[[#This Row],[Coût unitaire (hors taxes)]]</f>
        <v>450</v>
      </c>
      <c r="J44" s="18">
        <v>100</v>
      </c>
      <c r="K44" s="18" t="s">
        <v>28</v>
      </c>
      <c r="L44" s="18" t="s">
        <v>379</v>
      </c>
    </row>
    <row r="45" spans="1:12" ht="28.5">
      <c r="A45" s="18">
        <f>Tableau2[[#This Row],[Programme]]</f>
        <v>5290</v>
      </c>
      <c r="B45" s="18" t="str">
        <f>Tableau2[[#This Row],[Nom du programme]]</f>
        <v>Abattage manuel et débardage forestier</v>
      </c>
      <c r="C45" s="18">
        <v>3</v>
      </c>
      <c r="D45" s="18" t="s">
        <v>33</v>
      </c>
      <c r="E45" s="16" t="s">
        <v>467</v>
      </c>
      <c r="F45" s="16" t="s">
        <v>468</v>
      </c>
      <c r="G45" s="18">
        <v>48</v>
      </c>
      <c r="H45" s="17">
        <v>3</v>
      </c>
      <c r="I45" s="17">
        <f>Tableau1[[#This Row],[Quantité]]*Tableau1[[#This Row],[Coût unitaire (hors taxes)]]</f>
        <v>144</v>
      </c>
      <c r="J45" s="18">
        <v>100</v>
      </c>
      <c r="K45" s="18" t="s">
        <v>363</v>
      </c>
      <c r="L45" s="18" t="s">
        <v>379</v>
      </c>
    </row>
    <row r="46" spans="1:12" ht="28.5">
      <c r="A46" s="18">
        <f>Tableau2[[#This Row],[Programme]]</f>
        <v>5290</v>
      </c>
      <c r="B46" s="18" t="str">
        <f>Tableau2[[#This Row],[Nom du programme]]</f>
        <v>Abattage manuel et débardage forestier</v>
      </c>
      <c r="C46" s="18">
        <v>3</v>
      </c>
      <c r="D46" s="18" t="s">
        <v>33</v>
      </c>
      <c r="E46" s="16" t="s">
        <v>469</v>
      </c>
      <c r="F46" s="16" t="s">
        <v>470</v>
      </c>
      <c r="G46" s="18">
        <v>96</v>
      </c>
      <c r="H46" s="17">
        <v>1.5</v>
      </c>
      <c r="I46" s="17">
        <f>Tableau1[[#This Row],[Quantité]]*Tableau1[[#This Row],[Coût unitaire (hors taxes)]]</f>
        <v>144</v>
      </c>
      <c r="J46" s="18">
        <v>100</v>
      </c>
      <c r="K46" s="18" t="s">
        <v>363</v>
      </c>
      <c r="L46" s="18" t="s">
        <v>390</v>
      </c>
    </row>
    <row r="47" spans="1:12" ht="28.5">
      <c r="A47" s="18">
        <f>Tableau2[[#This Row],[Programme]]</f>
        <v>5290</v>
      </c>
      <c r="B47" s="18" t="str">
        <f>Tableau2[[#This Row],[Nom du programme]]</f>
        <v>Abattage manuel et débardage forestier</v>
      </c>
      <c r="C47" s="18">
        <v>3</v>
      </c>
      <c r="D47" s="18" t="s">
        <v>33</v>
      </c>
      <c r="E47" s="16" t="s">
        <v>471</v>
      </c>
      <c r="F47" s="16" t="s">
        <v>472</v>
      </c>
      <c r="G47" s="18">
        <v>9</v>
      </c>
      <c r="H47" s="17">
        <v>100</v>
      </c>
      <c r="I47" s="17">
        <f>Tableau1[[#This Row],[Quantité]]*Tableau1[[#This Row],[Coût unitaire (hors taxes)]]</f>
        <v>900</v>
      </c>
      <c r="J47" s="18">
        <v>10</v>
      </c>
      <c r="K47" s="18" t="s">
        <v>347</v>
      </c>
      <c r="L47" s="18" t="s">
        <v>382</v>
      </c>
    </row>
    <row r="48" spans="1:12" ht="28.5">
      <c r="A48" s="18">
        <f>Tableau2[[#This Row],[Programme]]</f>
        <v>5290</v>
      </c>
      <c r="B48" s="18" t="str">
        <f>Tableau2[[#This Row],[Nom du programme]]</f>
        <v>Abattage manuel et débardage forestier</v>
      </c>
      <c r="C48" s="18">
        <v>3</v>
      </c>
      <c r="D48" s="18" t="s">
        <v>33</v>
      </c>
      <c r="E48" s="16" t="s">
        <v>473</v>
      </c>
      <c r="F48" s="16" t="s">
        <v>474</v>
      </c>
      <c r="G48" s="18">
        <v>4</v>
      </c>
      <c r="H48" s="17">
        <v>100</v>
      </c>
      <c r="I48" s="17">
        <f>Tableau1[[#This Row],[Quantité]]*Tableau1[[#This Row],[Coût unitaire (hors taxes)]]</f>
        <v>400</v>
      </c>
      <c r="J48" s="18">
        <v>10</v>
      </c>
      <c r="K48" s="18" t="s">
        <v>347</v>
      </c>
      <c r="L48" s="18" t="s">
        <v>382</v>
      </c>
    </row>
    <row r="49" spans="1:12" ht="28.5">
      <c r="A49" s="18">
        <f>Tableau2[[#This Row],[Programme]]</f>
        <v>5290</v>
      </c>
      <c r="B49" s="18" t="str">
        <f>Tableau2[[#This Row],[Nom du programme]]</f>
        <v>Abattage manuel et débardage forestier</v>
      </c>
      <c r="C49" s="18">
        <v>3</v>
      </c>
      <c r="D49" s="18" t="s">
        <v>33</v>
      </c>
      <c r="E49" s="16" t="s">
        <v>475</v>
      </c>
      <c r="F49" s="16" t="s">
        <v>34</v>
      </c>
      <c r="G49" s="18">
        <v>9</v>
      </c>
      <c r="H49" s="17">
        <v>20</v>
      </c>
      <c r="I49" s="17">
        <f>Tableau1[[#This Row],[Quantité]]*Tableau1[[#This Row],[Coût unitaire (hors taxes)]]</f>
        <v>180</v>
      </c>
      <c r="J49" s="18">
        <v>10</v>
      </c>
      <c r="K49" s="18" t="s">
        <v>359</v>
      </c>
      <c r="L49" s="18" t="s">
        <v>541</v>
      </c>
    </row>
    <row r="50" spans="1:12" ht="28.5">
      <c r="A50" s="18">
        <f>Tableau2[[#This Row],[Programme]]</f>
        <v>5290</v>
      </c>
      <c r="B50" s="18" t="str">
        <f>Tableau2[[#This Row],[Nom du programme]]</f>
        <v>Abattage manuel et débardage forestier</v>
      </c>
      <c r="C50" s="18">
        <v>3</v>
      </c>
      <c r="D50" s="18" t="s">
        <v>33</v>
      </c>
      <c r="E50" s="16" t="s">
        <v>476</v>
      </c>
      <c r="F50" s="16" t="s">
        <v>472</v>
      </c>
      <c r="G50" s="18">
        <v>9</v>
      </c>
      <c r="H50" s="17">
        <v>100</v>
      </c>
      <c r="I50" s="17">
        <f>Tableau1[[#This Row],[Quantité]]*Tableau1[[#This Row],[Coût unitaire (hors taxes)]]</f>
        <v>900</v>
      </c>
      <c r="J50" s="18">
        <v>10</v>
      </c>
      <c r="K50" s="18" t="s">
        <v>347</v>
      </c>
      <c r="L50" s="18" t="s">
        <v>380</v>
      </c>
    </row>
    <row r="51" spans="1:12" ht="28.5">
      <c r="A51" s="18">
        <f>Tableau2[[#This Row],[Programme]]</f>
        <v>5290</v>
      </c>
      <c r="B51" s="18" t="str">
        <f>Tableau2[[#This Row],[Nom du programme]]</f>
        <v>Abattage manuel et débardage forestier</v>
      </c>
      <c r="C51" s="18">
        <v>3</v>
      </c>
      <c r="D51" s="18" t="s">
        <v>33</v>
      </c>
      <c r="E51" s="16" t="s">
        <v>477</v>
      </c>
      <c r="F51" s="16" t="s">
        <v>34</v>
      </c>
      <c r="G51" s="18">
        <v>9</v>
      </c>
      <c r="H51" s="17">
        <v>10</v>
      </c>
      <c r="I51" s="17">
        <f>Tableau1[[#This Row],[Quantité]]*Tableau1[[#This Row],[Coût unitaire (hors taxes)]]</f>
        <v>90</v>
      </c>
      <c r="J51" s="18">
        <v>10</v>
      </c>
      <c r="K51" s="18" t="s">
        <v>32</v>
      </c>
      <c r="L51" s="18" t="s">
        <v>374</v>
      </c>
    </row>
    <row r="52" spans="1:12" ht="28.5">
      <c r="A52" s="18">
        <f>Tableau2[[#This Row],[Programme]]</f>
        <v>5290</v>
      </c>
      <c r="B52" s="18" t="str">
        <f>Tableau2[[#This Row],[Nom du programme]]</f>
        <v>Abattage manuel et débardage forestier</v>
      </c>
      <c r="C52" s="18">
        <v>3</v>
      </c>
      <c r="D52" s="18" t="s">
        <v>33</v>
      </c>
      <c r="E52" s="16" t="s">
        <v>478</v>
      </c>
      <c r="F52" s="16" t="s">
        <v>479</v>
      </c>
      <c r="G52" s="18">
        <v>1</v>
      </c>
      <c r="H52" s="17">
        <v>300</v>
      </c>
      <c r="I52" s="17">
        <f>Tableau1[[#This Row],[Quantité]]*Tableau1[[#This Row],[Coût unitaire (hors taxes)]]</f>
        <v>300</v>
      </c>
      <c r="J52" s="18">
        <v>100</v>
      </c>
      <c r="K52" s="18" t="s">
        <v>535</v>
      </c>
      <c r="L52" s="18" t="s">
        <v>374</v>
      </c>
    </row>
    <row r="53" spans="1:12" ht="42.75">
      <c r="A53" s="18">
        <f>Tableau2[[#This Row],[Programme]]</f>
        <v>5290</v>
      </c>
      <c r="B53" s="18" t="str">
        <f>Tableau2[[#This Row],[Nom du programme]]</f>
        <v>Abattage manuel et débardage forestier</v>
      </c>
      <c r="C53" s="18">
        <v>3</v>
      </c>
      <c r="D53" s="18" t="s">
        <v>33</v>
      </c>
      <c r="E53" s="16" t="s">
        <v>480</v>
      </c>
      <c r="F53" s="16" t="s">
        <v>455</v>
      </c>
      <c r="G53" s="18">
        <v>9</v>
      </c>
      <c r="H53" s="17">
        <v>20</v>
      </c>
      <c r="I53" s="17">
        <f>Tableau1[[#This Row],[Quantité]]*Tableau1[[#This Row],[Coût unitaire (hors taxes)]]</f>
        <v>180</v>
      </c>
      <c r="J53" s="18">
        <v>100</v>
      </c>
      <c r="K53" s="18" t="s">
        <v>532</v>
      </c>
      <c r="L53" s="18" t="s">
        <v>379</v>
      </c>
    </row>
    <row r="54" spans="1:12" ht="28.5">
      <c r="A54" s="18">
        <f>Tableau2[[#This Row],[Programme]]</f>
        <v>5290</v>
      </c>
      <c r="B54" s="18" t="str">
        <f>Tableau2[[#This Row],[Nom du programme]]</f>
        <v>Abattage manuel et débardage forestier</v>
      </c>
      <c r="C54" s="18">
        <v>3</v>
      </c>
      <c r="D54" s="18" t="s">
        <v>33</v>
      </c>
      <c r="E54" s="16" t="s">
        <v>481</v>
      </c>
      <c r="F54" s="16" t="s">
        <v>482</v>
      </c>
      <c r="G54" s="18">
        <v>1</v>
      </c>
      <c r="H54" s="17">
        <v>100</v>
      </c>
      <c r="I54" s="17">
        <f>Tableau1[[#This Row],[Quantité]]*Tableau1[[#This Row],[Coût unitaire (hors taxes)]]</f>
        <v>100</v>
      </c>
      <c r="J54" s="18">
        <v>100</v>
      </c>
      <c r="K54" s="18" t="s">
        <v>523</v>
      </c>
      <c r="L54" s="18" t="s">
        <v>382</v>
      </c>
    </row>
    <row r="55" spans="1:12" ht="42.75">
      <c r="A55" s="18">
        <f>Tableau2[[#This Row],[Programme]]</f>
        <v>5290</v>
      </c>
      <c r="B55" s="18" t="str">
        <f>Tableau2[[#This Row],[Nom du programme]]</f>
        <v>Abattage manuel et débardage forestier</v>
      </c>
      <c r="C55" s="18">
        <v>3</v>
      </c>
      <c r="D55" s="18" t="s">
        <v>33</v>
      </c>
      <c r="E55" s="16" t="s">
        <v>483</v>
      </c>
      <c r="F55" s="16" t="s">
        <v>484</v>
      </c>
      <c r="G55" s="18">
        <v>36</v>
      </c>
      <c r="H55" s="17">
        <v>6</v>
      </c>
      <c r="I55" s="17">
        <f>Tableau1[[#This Row],[Quantité]]*Tableau1[[#This Row],[Coût unitaire (hors taxes)]]</f>
        <v>216</v>
      </c>
      <c r="J55" s="18">
        <v>100</v>
      </c>
      <c r="K55" s="18" t="s">
        <v>536</v>
      </c>
      <c r="L55" s="18" t="s">
        <v>379</v>
      </c>
    </row>
    <row r="56" spans="1:12" ht="28.5">
      <c r="A56" s="18">
        <f>Tableau2[[#This Row],[Programme]]</f>
        <v>5290</v>
      </c>
      <c r="B56" s="18" t="str">
        <f>Tableau2[[#This Row],[Nom du programme]]</f>
        <v>Abattage manuel et débardage forestier</v>
      </c>
      <c r="C56" s="18">
        <v>3</v>
      </c>
      <c r="D56" s="18" t="s">
        <v>33</v>
      </c>
      <c r="E56" s="16" t="s">
        <v>485</v>
      </c>
      <c r="F56" s="16" t="s">
        <v>486</v>
      </c>
      <c r="G56" s="18">
        <v>9</v>
      </c>
      <c r="H56" s="17">
        <v>18</v>
      </c>
      <c r="I56" s="17">
        <f>Tableau1[[#This Row],[Quantité]]*Tableau1[[#This Row],[Coût unitaire (hors taxes)]]</f>
        <v>162</v>
      </c>
      <c r="J56" s="18">
        <v>10</v>
      </c>
      <c r="K56" s="18" t="s">
        <v>350</v>
      </c>
      <c r="L56" s="18" t="s">
        <v>540</v>
      </c>
    </row>
    <row r="57" spans="1:12" ht="28.5">
      <c r="A57" s="18">
        <f>Tableau2[[#This Row],[Programme]]</f>
        <v>5290</v>
      </c>
      <c r="B57" s="18" t="str">
        <f>Tableau2[[#This Row],[Nom du programme]]</f>
        <v>Abattage manuel et débardage forestier</v>
      </c>
      <c r="C57" s="18">
        <v>3</v>
      </c>
      <c r="D57" s="18" t="s">
        <v>33</v>
      </c>
      <c r="E57" s="16" t="s">
        <v>487</v>
      </c>
      <c r="F57" s="16" t="s">
        <v>34</v>
      </c>
      <c r="G57" s="18">
        <v>1</v>
      </c>
      <c r="H57" s="17">
        <v>500</v>
      </c>
      <c r="I57" s="17">
        <f>Tableau1[[#This Row],[Quantité]]*Tableau1[[#This Row],[Coût unitaire (hors taxes)]]</f>
        <v>500</v>
      </c>
      <c r="J57" s="18">
        <v>100</v>
      </c>
      <c r="K57" s="18" t="s">
        <v>346</v>
      </c>
      <c r="L57" s="18" t="s">
        <v>374</v>
      </c>
    </row>
    <row r="58" spans="1:12" ht="28.5">
      <c r="A58" s="18">
        <f>Tableau2[[#This Row],[Programme]]</f>
        <v>5290</v>
      </c>
      <c r="B58" s="18" t="str">
        <f>Tableau2[[#This Row],[Nom du programme]]</f>
        <v>Abattage manuel et débardage forestier</v>
      </c>
      <c r="C58" s="18">
        <v>3</v>
      </c>
      <c r="D58" s="18" t="s">
        <v>33</v>
      </c>
      <c r="E58" s="16" t="s">
        <v>488</v>
      </c>
      <c r="F58" s="16" t="s">
        <v>18</v>
      </c>
      <c r="G58" s="18">
        <v>9</v>
      </c>
      <c r="H58" s="17">
        <v>15</v>
      </c>
      <c r="I58" s="17">
        <f>Tableau1[[#This Row],[Quantité]]*Tableau1[[#This Row],[Coût unitaire (hors taxes)]]</f>
        <v>135</v>
      </c>
      <c r="J58" s="18">
        <v>10</v>
      </c>
      <c r="K58" s="18" t="s">
        <v>537</v>
      </c>
      <c r="L58" s="18" t="s">
        <v>374</v>
      </c>
    </row>
    <row r="59" spans="1:12" ht="28.5">
      <c r="A59" s="18">
        <f>Tableau2[[#This Row],[Programme]]</f>
        <v>5290</v>
      </c>
      <c r="B59" s="18" t="str">
        <f>Tableau2[[#This Row],[Nom du programme]]</f>
        <v>Abattage manuel et débardage forestier</v>
      </c>
      <c r="C59" s="18">
        <v>3</v>
      </c>
      <c r="D59" s="18" t="s">
        <v>33</v>
      </c>
      <c r="E59" s="16" t="s">
        <v>489</v>
      </c>
      <c r="F59" s="16" t="s">
        <v>490</v>
      </c>
      <c r="G59" s="18">
        <v>18</v>
      </c>
      <c r="H59" s="17">
        <v>3</v>
      </c>
      <c r="I59" s="17">
        <f>Tableau1[[#This Row],[Quantité]]*Tableau1[[#This Row],[Coût unitaire (hors taxes)]]</f>
        <v>54</v>
      </c>
      <c r="J59" s="18">
        <v>100</v>
      </c>
      <c r="K59" s="18" t="s">
        <v>354</v>
      </c>
      <c r="L59" s="18" t="s">
        <v>376</v>
      </c>
    </row>
    <row r="60" spans="1:12" ht="42.75">
      <c r="A60" s="18">
        <f>Tableau2[[#This Row],[Programme]]</f>
        <v>5290</v>
      </c>
      <c r="B60" s="18" t="str">
        <f>Tableau2[[#This Row],[Nom du programme]]</f>
        <v>Abattage manuel et débardage forestier</v>
      </c>
      <c r="C60" s="18">
        <v>3</v>
      </c>
      <c r="D60" s="18" t="s">
        <v>33</v>
      </c>
      <c r="E60" s="16" t="s">
        <v>491</v>
      </c>
      <c r="F60" s="16" t="s">
        <v>492</v>
      </c>
      <c r="G60" s="18">
        <v>18</v>
      </c>
      <c r="H60" s="17">
        <v>15</v>
      </c>
      <c r="I60" s="17">
        <f>Tableau1[[#This Row],[Quantité]]*Tableau1[[#This Row],[Coût unitaire (hors taxes)]]</f>
        <v>270</v>
      </c>
      <c r="J60" s="18">
        <v>30</v>
      </c>
      <c r="K60" s="18" t="s">
        <v>357</v>
      </c>
      <c r="L60" s="18" t="s">
        <v>394</v>
      </c>
    </row>
    <row r="61" spans="1:12" ht="28.5">
      <c r="A61" s="18">
        <f>Tableau2[[#This Row],[Programme]]</f>
        <v>5290</v>
      </c>
      <c r="B61" s="18" t="str">
        <f>Tableau2[[#This Row],[Nom du programme]]</f>
        <v>Abattage manuel et débardage forestier</v>
      </c>
      <c r="C61" s="18">
        <v>3</v>
      </c>
      <c r="D61" s="18" t="s">
        <v>33</v>
      </c>
      <c r="E61" s="16" t="s">
        <v>493</v>
      </c>
      <c r="F61" s="16" t="s">
        <v>494</v>
      </c>
      <c r="G61" s="18">
        <v>9</v>
      </c>
      <c r="H61" s="17">
        <v>20</v>
      </c>
      <c r="I61" s="17">
        <f>Tableau1[[#This Row],[Quantité]]*Tableau1[[#This Row],[Coût unitaire (hors taxes)]]</f>
        <v>180</v>
      </c>
      <c r="J61" s="18">
        <v>50</v>
      </c>
      <c r="K61" s="18" t="s">
        <v>361</v>
      </c>
      <c r="L61" s="18" t="s">
        <v>386</v>
      </c>
    </row>
    <row r="62" spans="1:12" ht="71.25">
      <c r="A62" s="18">
        <f>Tableau2[[#This Row],[Programme]]</f>
        <v>5290</v>
      </c>
      <c r="B62" s="18" t="str">
        <f>Tableau2[[#This Row],[Nom du programme]]</f>
        <v>Abattage manuel et débardage forestier</v>
      </c>
      <c r="C62" s="18">
        <v>3</v>
      </c>
      <c r="D62" s="18" t="s">
        <v>33</v>
      </c>
      <c r="E62" s="16" t="s">
        <v>495</v>
      </c>
      <c r="F62" s="16" t="s">
        <v>496</v>
      </c>
      <c r="G62" s="18">
        <v>1</v>
      </c>
      <c r="H62" s="17">
        <v>500</v>
      </c>
      <c r="I62" s="17">
        <f>Tableau1[[#This Row],[Quantité]]*Tableau1[[#This Row],[Coût unitaire (hors taxes)]]</f>
        <v>500</v>
      </c>
      <c r="J62" s="18">
        <v>100</v>
      </c>
      <c r="K62" s="18" t="s">
        <v>372</v>
      </c>
      <c r="L62" s="18" t="s">
        <v>379</v>
      </c>
    </row>
    <row r="63" spans="1:12" ht="42.75">
      <c r="A63" s="18">
        <f>Tableau2[[#This Row],[Programme]]</f>
        <v>5290</v>
      </c>
      <c r="B63" s="18" t="str">
        <f>Tableau2[[#This Row],[Nom du programme]]</f>
        <v>Abattage manuel et débardage forestier</v>
      </c>
      <c r="C63" s="18">
        <v>3</v>
      </c>
      <c r="D63" s="18" t="s">
        <v>33</v>
      </c>
      <c r="E63" s="16" t="s">
        <v>497</v>
      </c>
      <c r="F63" s="16" t="s">
        <v>498</v>
      </c>
      <c r="G63" s="18">
        <v>6</v>
      </c>
      <c r="H63" s="17">
        <v>12</v>
      </c>
      <c r="I63" s="17">
        <f>Tableau1[[#This Row],[Quantité]]*Tableau1[[#This Row],[Coût unitaire (hors taxes)]]</f>
        <v>72</v>
      </c>
      <c r="J63" s="18">
        <v>100</v>
      </c>
      <c r="K63" s="18" t="s">
        <v>531</v>
      </c>
      <c r="L63" s="18" t="s">
        <v>379</v>
      </c>
    </row>
    <row r="64" spans="1:12" ht="28.5">
      <c r="A64" s="18">
        <f>Tableau2[[#This Row],[Programme]]</f>
        <v>5290</v>
      </c>
      <c r="B64" s="18" t="str">
        <f>Tableau2[[#This Row],[Nom du programme]]</f>
        <v>Abattage manuel et débardage forestier</v>
      </c>
      <c r="C64" s="18">
        <v>3</v>
      </c>
      <c r="D64" s="18" t="s">
        <v>33</v>
      </c>
      <c r="E64" s="16" t="s">
        <v>499</v>
      </c>
      <c r="F64" s="16" t="s">
        <v>500</v>
      </c>
      <c r="G64" s="18">
        <v>2</v>
      </c>
      <c r="H64" s="17">
        <v>20</v>
      </c>
      <c r="I64" s="17">
        <f>Tableau1[[#This Row],[Quantité]]*Tableau1[[#This Row],[Coût unitaire (hors taxes)]]</f>
        <v>40</v>
      </c>
      <c r="J64" s="18">
        <v>100</v>
      </c>
      <c r="K64" s="18" t="s">
        <v>365</v>
      </c>
      <c r="L64" s="18" t="s">
        <v>379</v>
      </c>
    </row>
    <row r="65" spans="1:12" ht="28.5">
      <c r="A65" s="18">
        <f>Tableau2[[#This Row],[Programme]]</f>
        <v>5290</v>
      </c>
      <c r="B65" s="18" t="str">
        <f>Tableau2[[#This Row],[Nom du programme]]</f>
        <v>Abattage manuel et débardage forestier</v>
      </c>
      <c r="C65" s="18">
        <v>3</v>
      </c>
      <c r="D65" s="18" t="s">
        <v>33</v>
      </c>
      <c r="E65" s="16" t="s">
        <v>501</v>
      </c>
      <c r="F65" s="16" t="s">
        <v>502</v>
      </c>
      <c r="G65" s="18">
        <v>9</v>
      </c>
      <c r="H65" s="17">
        <v>20</v>
      </c>
      <c r="I65" s="17">
        <f>Tableau1[[#This Row],[Quantité]]*Tableau1[[#This Row],[Coût unitaire (hors taxes)]]</f>
        <v>180</v>
      </c>
      <c r="J65" s="18">
        <v>10</v>
      </c>
      <c r="K65" s="18" t="s">
        <v>32</v>
      </c>
      <c r="L65" s="18" t="s">
        <v>374</v>
      </c>
    </row>
    <row r="66" spans="1:12" ht="57">
      <c r="A66" s="18">
        <f>Tableau2[[#This Row],[Programme]]</f>
        <v>5290</v>
      </c>
      <c r="B66" s="18" t="str">
        <f>Tableau2[[#This Row],[Nom du programme]]</f>
        <v>Abattage manuel et débardage forestier</v>
      </c>
      <c r="C66" s="18">
        <v>3</v>
      </c>
      <c r="D66" s="18" t="s">
        <v>33</v>
      </c>
      <c r="E66" s="16" t="s">
        <v>503</v>
      </c>
      <c r="F66" s="16" t="s">
        <v>504</v>
      </c>
      <c r="G66" s="18">
        <v>3</v>
      </c>
      <c r="H66" s="17">
        <v>4800</v>
      </c>
      <c r="I66" s="17">
        <f>Tableau1[[#This Row],[Quantité]]*Tableau1[[#This Row],[Coût unitaire (hors taxes)]]</f>
        <v>14400</v>
      </c>
      <c r="J66" s="18">
        <v>100</v>
      </c>
      <c r="K66" s="18" t="s">
        <v>362</v>
      </c>
      <c r="L66" s="18" t="s">
        <v>379</v>
      </c>
    </row>
    <row r="67" spans="1:12" ht="28.5">
      <c r="A67" s="18">
        <f>Tableau2[[#This Row],[Programme]]</f>
        <v>5290</v>
      </c>
      <c r="B67" s="18" t="str">
        <f>Tableau2[[#This Row],[Nom du programme]]</f>
        <v>Abattage manuel et débardage forestier</v>
      </c>
      <c r="C67" s="18">
        <v>3</v>
      </c>
      <c r="D67" s="18" t="s">
        <v>33</v>
      </c>
      <c r="E67" s="16" t="s">
        <v>505</v>
      </c>
      <c r="F67" s="16" t="s">
        <v>506</v>
      </c>
      <c r="G67" s="18">
        <v>1</v>
      </c>
      <c r="H67" s="17">
        <v>1350</v>
      </c>
      <c r="I67" s="17">
        <f>Tableau1[[#This Row],[Quantité]]*Tableau1[[#This Row],[Coût unitaire (hors taxes)]]</f>
        <v>1350</v>
      </c>
      <c r="J67" s="18">
        <v>100</v>
      </c>
      <c r="K67" s="18" t="s">
        <v>362</v>
      </c>
      <c r="L67" s="18" t="s">
        <v>379</v>
      </c>
    </row>
    <row r="68" spans="1:12" ht="28.5">
      <c r="A68" s="18">
        <f>Tableau2[[#This Row],[Programme]]</f>
        <v>5290</v>
      </c>
      <c r="B68" s="18" t="str">
        <f>Tableau2[[#This Row],[Nom du programme]]</f>
        <v>Abattage manuel et débardage forestier</v>
      </c>
      <c r="C68" s="18">
        <v>3</v>
      </c>
      <c r="D68" s="18" t="s">
        <v>33</v>
      </c>
      <c r="E68" s="16" t="s">
        <v>507</v>
      </c>
      <c r="F68" s="16" t="s">
        <v>506</v>
      </c>
      <c r="G68" s="18">
        <v>1</v>
      </c>
      <c r="H68" s="17">
        <v>1350</v>
      </c>
      <c r="I68" s="17">
        <f>Tableau1[[#This Row],[Quantité]]*Tableau1[[#This Row],[Coût unitaire (hors taxes)]]</f>
        <v>1350</v>
      </c>
      <c r="J68" s="18">
        <v>100</v>
      </c>
      <c r="K68" s="18" t="s">
        <v>362</v>
      </c>
      <c r="L68" s="18" t="s">
        <v>379</v>
      </c>
    </row>
    <row r="69" spans="1:12" ht="28.5">
      <c r="A69" s="18">
        <f>Tableau2[[#This Row],[Programme]]</f>
        <v>5290</v>
      </c>
      <c r="B69" s="18" t="str">
        <f>Tableau2[[#This Row],[Nom du programme]]</f>
        <v>Abattage manuel et débardage forestier</v>
      </c>
      <c r="C69" s="18">
        <v>3</v>
      </c>
      <c r="D69" s="18" t="s">
        <v>33</v>
      </c>
      <c r="E69" s="16" t="s">
        <v>508</v>
      </c>
      <c r="F69" s="16" t="s">
        <v>509</v>
      </c>
      <c r="G69" s="18">
        <v>1</v>
      </c>
      <c r="H69" s="17">
        <v>1440</v>
      </c>
      <c r="I69" s="17">
        <f>Tableau1[[#This Row],[Quantité]]*Tableau1[[#This Row],[Coût unitaire (hors taxes)]]</f>
        <v>1440</v>
      </c>
      <c r="J69" s="18">
        <v>100</v>
      </c>
      <c r="K69" s="18" t="s">
        <v>354</v>
      </c>
      <c r="L69" s="18" t="s">
        <v>390</v>
      </c>
    </row>
    <row r="70" spans="1:12" ht="28.5">
      <c r="A70" s="18">
        <f>Tableau2[[#This Row],[Programme]]</f>
        <v>5290</v>
      </c>
      <c r="B70" s="18" t="str">
        <f>Tableau2[[#This Row],[Nom du programme]]</f>
        <v>Abattage manuel et débardage forestier</v>
      </c>
      <c r="C70" s="18">
        <v>3</v>
      </c>
      <c r="D70" s="18" t="s">
        <v>33</v>
      </c>
      <c r="E70" s="16" t="s">
        <v>510</v>
      </c>
      <c r="F70" s="16" t="s">
        <v>511</v>
      </c>
      <c r="G70" s="18">
        <v>6</v>
      </c>
      <c r="H70" s="17">
        <v>10</v>
      </c>
      <c r="I70" s="17">
        <f>Tableau1[[#This Row],[Quantité]]*Tableau1[[#This Row],[Coût unitaire (hors taxes)]]</f>
        <v>60</v>
      </c>
      <c r="J70" s="18">
        <v>50</v>
      </c>
      <c r="K70" s="18" t="s">
        <v>361</v>
      </c>
      <c r="L70" s="18" t="s">
        <v>386</v>
      </c>
    </row>
    <row r="71" spans="1:12" ht="42.75">
      <c r="A71" s="18">
        <f>Tableau2[[#This Row],[Programme]]</f>
        <v>5290</v>
      </c>
      <c r="B71" s="18" t="str">
        <f>Tableau2[[#This Row],[Nom du programme]]</f>
        <v>Abattage manuel et débardage forestier</v>
      </c>
      <c r="C71" s="18">
        <v>3</v>
      </c>
      <c r="D71" s="18" t="s">
        <v>33</v>
      </c>
      <c r="E71" s="16" t="s">
        <v>512</v>
      </c>
      <c r="F71" s="16" t="s">
        <v>513</v>
      </c>
      <c r="G71" s="18">
        <v>40</v>
      </c>
      <c r="H71" s="17">
        <v>3</v>
      </c>
      <c r="I71" s="17">
        <f>Tableau1[[#This Row],[Quantité]]*Tableau1[[#This Row],[Coût unitaire (hors taxes)]]</f>
        <v>120</v>
      </c>
      <c r="J71" s="18">
        <v>100</v>
      </c>
      <c r="K71" s="18" t="s">
        <v>538</v>
      </c>
      <c r="L71" s="18" t="s">
        <v>379</v>
      </c>
    </row>
    <row r="72" spans="1:12" ht="28.5">
      <c r="A72" s="18">
        <f>Tableau2[[#This Row],[Programme]]</f>
        <v>5290</v>
      </c>
      <c r="B72" s="18" t="str">
        <f>Tableau2[[#This Row],[Nom du programme]]</f>
        <v>Abattage manuel et débardage forestier</v>
      </c>
      <c r="C72" s="18">
        <v>3</v>
      </c>
      <c r="D72" s="18" t="s">
        <v>33</v>
      </c>
      <c r="E72" s="16" t="s">
        <v>514</v>
      </c>
      <c r="F72" s="16" t="s">
        <v>515</v>
      </c>
      <c r="G72" s="18">
        <v>9</v>
      </c>
      <c r="H72" s="17">
        <v>8</v>
      </c>
      <c r="I72" s="17">
        <f>Tableau1[[#This Row],[Quantité]]*Tableau1[[#This Row],[Coût unitaire (hors taxes)]]</f>
        <v>72</v>
      </c>
      <c r="J72" s="18">
        <v>100</v>
      </c>
      <c r="K72" s="18" t="s">
        <v>539</v>
      </c>
      <c r="L72" s="18" t="s">
        <v>542</v>
      </c>
    </row>
    <row r="73" spans="1:12" ht="28.5">
      <c r="A73" s="18">
        <f>Tableau2[[#This Row],[Programme]]</f>
        <v>5290</v>
      </c>
      <c r="B73" s="18" t="str">
        <f>Tableau2[[#This Row],[Nom du programme]]</f>
        <v>Abattage manuel et débardage forestier</v>
      </c>
      <c r="C73" s="18">
        <v>3</v>
      </c>
      <c r="D73" s="18" t="s">
        <v>33</v>
      </c>
      <c r="E73" s="16" t="s">
        <v>516</v>
      </c>
      <c r="F73" s="16" t="s">
        <v>517</v>
      </c>
      <c r="G73" s="18">
        <v>1</v>
      </c>
      <c r="H73" s="17">
        <v>60</v>
      </c>
      <c r="I73" s="17">
        <f>Tableau1[[#This Row],[Quantité]]*Tableau1[[#This Row],[Coût unitaire (hors taxes)]]</f>
        <v>60</v>
      </c>
      <c r="J73" s="18">
        <v>10</v>
      </c>
      <c r="K73" s="18" t="s">
        <v>349</v>
      </c>
      <c r="L73" s="18" t="s">
        <v>374</v>
      </c>
    </row>
    <row r="74" spans="1:12" ht="28.5">
      <c r="A74" s="18">
        <f>Tableau2[[#This Row],[Programme]]</f>
        <v>5290</v>
      </c>
      <c r="B74" s="18" t="str">
        <f>Tableau2[[#This Row],[Nom du programme]]</f>
        <v>Abattage manuel et débardage forestier</v>
      </c>
      <c r="C74" s="18">
        <v>3</v>
      </c>
      <c r="D74" s="18" t="s">
        <v>33</v>
      </c>
      <c r="E74" s="16" t="s">
        <v>518</v>
      </c>
      <c r="F74" s="16" t="s">
        <v>519</v>
      </c>
      <c r="G74" s="18">
        <v>1</v>
      </c>
      <c r="H74" s="17">
        <v>400</v>
      </c>
      <c r="I74" s="17">
        <f>Tableau1[[#This Row],[Quantité]]*Tableau1[[#This Row],[Coût unitaire (hors taxes)]]</f>
        <v>400</v>
      </c>
      <c r="J74" s="18">
        <v>100</v>
      </c>
      <c r="K74" s="18" t="s">
        <v>28</v>
      </c>
      <c r="L74" s="18" t="s">
        <v>379</v>
      </c>
    </row>
    <row r="75" spans="1:12" ht="28.5">
      <c r="A75" s="18">
        <f>Tableau2[[#This Row],[Programme]]</f>
        <v>5290</v>
      </c>
      <c r="B75" s="18" t="str">
        <f>Tableau2[[#This Row],[Nom du programme]]</f>
        <v>Abattage manuel et débardage forestier</v>
      </c>
      <c r="C75" s="18">
        <v>3</v>
      </c>
      <c r="D75" s="18" t="s">
        <v>33</v>
      </c>
      <c r="E75" s="16" t="s">
        <v>520</v>
      </c>
      <c r="F75" s="16" t="s">
        <v>511</v>
      </c>
      <c r="G75" s="18">
        <v>9</v>
      </c>
      <c r="H75" s="17">
        <v>5</v>
      </c>
      <c r="I75" s="17">
        <f>Tableau1[[#This Row],[Quantité]]*Tableau1[[#This Row],[Coût unitaire (hors taxes)]]</f>
        <v>45</v>
      </c>
      <c r="J75" s="18">
        <v>50</v>
      </c>
      <c r="K75" s="18" t="s">
        <v>354</v>
      </c>
      <c r="L75" s="18" t="s">
        <v>390</v>
      </c>
    </row>
    <row r="76" spans="1:12" ht="57">
      <c r="A76" s="18">
        <f>Tableau2[[#This Row],[Programme]]</f>
        <v>5290</v>
      </c>
      <c r="B76" s="18" t="str">
        <f>Tableau2[[#This Row],[Nom du programme]]</f>
        <v>Abattage manuel et débardage forestier</v>
      </c>
      <c r="C76" s="18">
        <v>3</v>
      </c>
      <c r="D76" s="18" t="s">
        <v>33</v>
      </c>
      <c r="E76" s="16" t="s">
        <v>521</v>
      </c>
      <c r="F76" s="16" t="s">
        <v>522</v>
      </c>
      <c r="G76" s="18">
        <v>1</v>
      </c>
      <c r="H76" s="17">
        <v>1800</v>
      </c>
      <c r="I76" s="17">
        <f>Tableau1[[#This Row],[Quantité]]*Tableau1[[#This Row],[Coût unitaire (hors taxes)]]</f>
        <v>1800</v>
      </c>
      <c r="J76" s="18">
        <v>100</v>
      </c>
      <c r="K76" s="18" t="s">
        <v>372</v>
      </c>
      <c r="L76" s="18" t="s">
        <v>379</v>
      </c>
    </row>
  </sheetData>
  <mergeCells count="2">
    <mergeCell ref="A4:L4"/>
    <mergeCell ref="D3:I3"/>
  </mergeCells>
  <dataValidations count="1">
    <dataValidation type="list" allowBlank="1" showInputMessage="1" showErrorMessage="1" sqref="L8:L25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7" fitToHeight="2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Élisabeth Fournier</cp:lastModifiedBy>
  <cp:lastPrinted>2019-11-08T16:17:50Z</cp:lastPrinted>
  <dcterms:created xsi:type="dcterms:W3CDTF">2018-01-12T15:55:21Z</dcterms:created>
  <dcterms:modified xsi:type="dcterms:W3CDTF">2019-11-08T16:17:53Z</dcterms:modified>
</cp:coreProperties>
</file>