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GRP\DGI\DEDIS\40000\41200_Elabo_Prog\50580\DEP-ASP\Programme\9999_Abattage_façonnage_bois\5189_Abattage_faconnage_bois\BD_pdf_xls\"/>
    </mc:Choice>
  </mc:AlternateContent>
  <xr:revisionPtr revIDLastSave="0" documentId="13_ncr:1_{0712BB01-AE6F-45D6-9629-AC9968AC1DED}" xr6:coauthVersionLast="47" xr6:coauthVersionMax="47" xr10:uidLastSave="{00000000-0000-0000-0000-000000000000}"/>
  <bookViews>
    <workbookView xWindow="28680" yWindow="-120" windowWidth="29040" windowHeight="15840" firstSheet="1" activeTab="1" xr2:uid="{00000000-000D-0000-FFFF-FFFF00000000}"/>
  </bookViews>
  <sheets>
    <sheet name="Feuil1" sheetId="3" state="hidden" r:id="rId1"/>
    <sheet name="MAO" sheetId="1" r:id="rId2"/>
    <sheet name="RM" sheetId="2" r:id="rId3"/>
  </sheets>
  <definedNames>
    <definedName name="_xlnm._FilterDatabase" localSheetId="1" hidden="1">MAO!$A$7:$L$7</definedName>
    <definedName name="_xlnm._FilterDatabase" localSheetId="2" hidden="1">RM!$A$7:$L$7</definedName>
    <definedName name="_xlnm.Print_Titles" localSheetId="1">MAO!$1:$7</definedName>
    <definedName name="_xlnm.Print_Titles" localSheetId="2">RM!$1:$7</definedName>
    <definedName name="locaux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8" i="2"/>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8" i="1"/>
  <c r="D3" i="2" l="1"/>
</calcChain>
</file>

<file path=xl/sharedStrings.xml><?xml version="1.0" encoding="utf-8"?>
<sst xmlns="http://schemas.openxmlformats.org/spreadsheetml/2006/main" count="2440" uniqueCount="642">
  <si>
    <t>Programme</t>
  </si>
  <si>
    <t>Catégorie</t>
  </si>
  <si>
    <t xml:space="preserve">Article </t>
  </si>
  <si>
    <t xml:space="preserve">Description </t>
  </si>
  <si>
    <t>Quantité</t>
  </si>
  <si>
    <t>Coût unitaire (Hors taxes)</t>
  </si>
  <si>
    <t xml:space="preserve">Durée de vie </t>
  </si>
  <si>
    <t>Compétence principale</t>
  </si>
  <si>
    <t>Local</t>
  </si>
  <si>
    <t>Coût total</t>
  </si>
  <si>
    <t>Nom du programme</t>
  </si>
  <si>
    <t>Nom de catégorie</t>
  </si>
  <si>
    <t>N° de catégorie</t>
  </si>
  <si>
    <t>Taux de remplacement annuel (%)</t>
  </si>
  <si>
    <t>Coût unitaire (hors taxes)</t>
  </si>
  <si>
    <t>LISTE COMPLÈTE DES RESSOURCES MATÉRIELLES QUE LA CS DOIT POSSÉDER POUR OFFRIR LE PROGRAMME D'ÉTUDES</t>
  </si>
  <si>
    <t>LISTE COMPLÈTE DU MOBILIER, APPAREILLAGE ET OUTILLAGE QUE LA CS DOIT POSSÉDER POUR OFFRIR LE PROGRAMME D'ÉTUDES</t>
  </si>
  <si>
    <t>Mobilier</t>
  </si>
  <si>
    <t>Agrafeuse</t>
  </si>
  <si>
    <t xml:space="preserve">Armoire </t>
  </si>
  <si>
    <t xml:space="preserve">Caméra </t>
  </si>
  <si>
    <t xml:space="preserve">Chaise </t>
  </si>
  <si>
    <t>Chariot</t>
  </si>
  <si>
    <t>Classeur</t>
  </si>
  <si>
    <t xml:space="preserve">0,91 m x 0,45 m x 1,40 m, 4 tiroirs, avec serrure      </t>
  </si>
  <si>
    <t xml:space="preserve">Établi </t>
  </si>
  <si>
    <t>Étagère</t>
  </si>
  <si>
    <t xml:space="preserve">En métal, 18" x 48" x 72", 5 tablettes de 14 ga d'épaisseur, capacité 1 500 lb par tablette    </t>
  </si>
  <si>
    <t>Lampe</t>
  </si>
  <si>
    <t xml:space="preserve">De bureau, capacité 60 watts, bras extensible, commutateur      </t>
  </si>
  <si>
    <t>Poinçonneuse</t>
  </si>
  <si>
    <t xml:space="preserve">Ajustable à 2 ou 3 trous de 9/32"      </t>
  </si>
  <si>
    <t>Taille-crayon</t>
  </si>
  <si>
    <t xml:space="preserve">Base à succion      </t>
  </si>
  <si>
    <t>Appareillages et outillages</t>
  </si>
  <si>
    <t>Abatteuse-façonneuse</t>
  </si>
  <si>
    <t>About</t>
  </si>
  <si>
    <t xml:space="preserve">About </t>
  </si>
  <si>
    <t>Affûteuse</t>
  </si>
  <si>
    <t xml:space="preserve">Pour scie à chaîne      </t>
  </si>
  <si>
    <t xml:space="preserve">Manuelle, de précision, pour scie à chaîne      </t>
  </si>
  <si>
    <t xml:space="preserve">Aléseuse </t>
  </si>
  <si>
    <t>Baladeuse</t>
  </si>
  <si>
    <t xml:space="preserve">Boyau </t>
  </si>
  <si>
    <t>Caméra</t>
  </si>
  <si>
    <t>Camionnette</t>
  </si>
  <si>
    <t>Canif</t>
  </si>
  <si>
    <t>Civière</t>
  </si>
  <si>
    <t xml:space="preserve">Manchon de bois      </t>
  </si>
  <si>
    <t>Contenant</t>
  </si>
  <si>
    <t>Coupe-boulon</t>
  </si>
  <si>
    <t>Coupe-câble</t>
  </si>
  <si>
    <t xml:space="preserve">Couteau </t>
  </si>
  <si>
    <t xml:space="preserve">À gypse, en métal, lame changeable, tout usage      </t>
  </si>
  <si>
    <t>Cric</t>
  </si>
  <si>
    <t>Crochet</t>
  </si>
  <si>
    <t xml:space="preserve">Coulissant, 1/2", type manille, résistance 12 750 lb      </t>
  </si>
  <si>
    <t xml:space="preserve">Grapin, 1/2", type manille, résistance 9000 lb      </t>
  </si>
  <si>
    <t xml:space="preserve">Grapin, 3/8", type manille, résistance 7500 lb      </t>
  </si>
  <si>
    <t>Douille</t>
  </si>
  <si>
    <t>Élingue</t>
  </si>
  <si>
    <t>Entonnoir</t>
  </si>
  <si>
    <t>Étau</t>
  </si>
  <si>
    <t>Extincteur</t>
  </si>
  <si>
    <t>A-B-C, 10 lbs, avec support, durée 17 à 20 secondes</t>
  </si>
  <si>
    <t>A-B-C, 20 lbs, avec support, durée 20 à 25 secondes</t>
  </si>
  <si>
    <t>Filière</t>
  </si>
  <si>
    <t xml:space="preserve">Pour filetage d'écrous et de boulons, graduation métrique 3 mm à 24 mm, extra robuste      </t>
  </si>
  <si>
    <t xml:space="preserve">Pour filetage d'écrous et de boulons, graduation anglaise 3/16" à 1", extra robuste      </t>
  </si>
  <si>
    <t xml:space="preserve">Génératrice </t>
  </si>
  <si>
    <t xml:space="preserve">Portative, 3000 Watts, 110-220 volts      </t>
  </si>
  <si>
    <t>Hache</t>
  </si>
  <si>
    <t xml:space="preserve">Tête de 2 1/2 lb, manche en bois, longueur 32"      </t>
  </si>
  <si>
    <t>Jauge</t>
  </si>
  <si>
    <t xml:space="preserve">À pression, graduation 0-5 000 lb/po2      </t>
  </si>
  <si>
    <t xml:space="preserve">À pression, graduation 0-500 lb/po2      </t>
  </si>
  <si>
    <t xml:space="preserve">À pression, graduation 0-1 000 lb/po2      </t>
  </si>
  <si>
    <t>Joint</t>
  </si>
  <si>
    <t>Laveuse</t>
  </si>
  <si>
    <t>Logiciel</t>
  </si>
  <si>
    <t>Magnétoscope</t>
  </si>
  <si>
    <t xml:space="preserve">VHS, 4 têtes, lecture, enregistrement, arrêt sur image    </t>
  </si>
  <si>
    <t>Manille</t>
  </si>
  <si>
    <t xml:space="preserve">Diamètre: 1 ¼", à goujon vissé, limite de charge: 12 t.    </t>
  </si>
  <si>
    <t xml:space="preserve">Diamètre: ¾", à goujon vissé, limite de charge: 4 ¾ t.    </t>
  </si>
  <si>
    <t xml:space="preserve">Diamètre: ½", à goujon vissé, limite de charge: 2 t.    </t>
  </si>
  <si>
    <t>Masse</t>
  </si>
  <si>
    <t xml:space="preserve">Tête de 6 livres, manche 32"      </t>
  </si>
  <si>
    <t xml:space="preserve">Tête de 10 lbs, manche en bois, longueur: 36"      </t>
  </si>
  <si>
    <t xml:space="preserve">Micro-ordinateur </t>
  </si>
  <si>
    <t xml:space="preserve">De type 486-DX40, disque dur, clavier canadien-français, souris, écran SVA    </t>
  </si>
  <si>
    <t>Minibus</t>
  </si>
  <si>
    <t>Moteur 6,9 L diésel, transmission automatique, 4 rapports, pneus P235/75R, roues de secours, batterie auxiliaire service dur, chauffe-moteur, 8 passagers</t>
  </si>
  <si>
    <t>Multimètre</t>
  </si>
  <si>
    <t xml:space="preserve">Valeur minimale de 20 000 omhs-V      </t>
  </si>
  <si>
    <t>Pince-monseigneur</t>
  </si>
  <si>
    <t xml:space="preserve">En acier, longueur: 51"      </t>
  </si>
  <si>
    <t>Porte-électrode</t>
  </si>
  <si>
    <t xml:space="preserve">Comprend isolateur, poignée et ressort, fixation rapide, câble de soudage fixé à l'aide d'une vis à tête ovale  </t>
  </si>
  <si>
    <t>Radio</t>
  </si>
  <si>
    <t xml:space="preserve">VHF/UHF, 40W, microphone de table, réceptacle incliné, bloc d'alimentation, un câble, balayage des canaux, antenne de 10' sur le toit </t>
  </si>
  <si>
    <t>Rectifieuse</t>
  </si>
  <si>
    <t>15 A, 110 V, 8 000 RPM*, meule à grains moyens de 7" de diamètre. *RPM : révolution par minute</t>
  </si>
  <si>
    <t>Règle</t>
  </si>
  <si>
    <t xml:space="preserve">En aluminium, graduations métrique et anglaise, longueur 12"    </t>
  </si>
  <si>
    <t>Rétroprojecteur</t>
  </si>
  <si>
    <t xml:space="preserve">Lampe interchangeable, bouton de mise au point, ventilateur silencieux, lentille distance focale 11 1/2"    </t>
  </si>
  <si>
    <t>Riveteuse</t>
  </si>
  <si>
    <t>Simulateur</t>
  </si>
  <si>
    <t xml:space="preserve">Pour têtes multifonctionnelles      </t>
  </si>
  <si>
    <t>Sommier roulant de mécanicien</t>
  </si>
  <si>
    <t>Téléviseur</t>
  </si>
  <si>
    <t xml:space="preserve">Couleur, écran 26", entrée vidéo, télécommande      </t>
  </si>
  <si>
    <t>Tire-fort</t>
  </si>
  <si>
    <t xml:space="preserve">Cap. 1 t., à chaîne, extra robuste, manche de 24", taquets de blocage    </t>
  </si>
  <si>
    <t>Tous</t>
  </si>
  <si>
    <t>1 à 7, 18</t>
  </si>
  <si>
    <t>3 à 7</t>
  </si>
  <si>
    <t>7, 12, 16</t>
  </si>
  <si>
    <t>7 à 13</t>
  </si>
  <si>
    <t>7 à 17</t>
  </si>
  <si>
    <t>6 à 17</t>
  </si>
  <si>
    <t>7</t>
  </si>
  <si>
    <t>6, 7</t>
  </si>
  <si>
    <t>8 à 17</t>
  </si>
  <si>
    <t>1 à 19</t>
  </si>
  <si>
    <t>7 à 12</t>
  </si>
  <si>
    <t/>
  </si>
  <si>
    <t>Bp</t>
  </si>
  <si>
    <t>Cl</t>
  </si>
  <si>
    <t>At, Foé, Foi</t>
  </si>
  <si>
    <t>Cl, Bp</t>
  </si>
  <si>
    <t>At</t>
  </si>
  <si>
    <t>Mg</t>
  </si>
  <si>
    <t>Ma</t>
  </si>
  <si>
    <t>Foé, Foi, At</t>
  </si>
  <si>
    <t>At, Cs</t>
  </si>
  <si>
    <t>Cl, Foé, Foi</t>
  </si>
  <si>
    <t>Fer, Foi</t>
  </si>
  <si>
    <t>Cs</t>
  </si>
  <si>
    <t>Foé, Foi</t>
  </si>
  <si>
    <t>Fer, Foi, At</t>
  </si>
  <si>
    <t>At,Cs</t>
  </si>
  <si>
    <t>Fer,Foi</t>
  </si>
  <si>
    <t>Fer, Foi,At</t>
  </si>
  <si>
    <t>Ressources matérielles</t>
  </si>
  <si>
    <t>Brosse</t>
  </si>
  <si>
    <t xml:space="preserve">À plancher, poils de nylon rigide, largeur 24",  manche de 5'    </t>
  </si>
  <si>
    <t>De sécurité, pour le parc de machinerie, 254 m linéaire, barrière double, 6 m</t>
  </si>
  <si>
    <t>Écritoire</t>
  </si>
  <si>
    <t>Format lettre, 8 1/2" x 11"</t>
  </si>
  <si>
    <t>Fardier</t>
  </si>
  <si>
    <t>Pour déplacement entre les centres de formation</t>
  </si>
  <si>
    <t>Foret</t>
  </si>
  <si>
    <t>À métal, par ensemble, pour mandrin 1/2", 40 forets, 1/16" à 1/2",  avec boîte de rangement</t>
  </si>
  <si>
    <t>À métal, par ensemble, pour mandrin 3/8", 21 forets, 1/16" à 3/8", avec boîte de rangement</t>
  </si>
  <si>
    <t xml:space="preserve">Frais de déplacement </t>
  </si>
  <si>
    <t>Par semaine</t>
  </si>
  <si>
    <t xml:space="preserve">De soudeur, extra résistants, malléable, fait de cuir Welton </t>
  </si>
  <si>
    <t>Lime</t>
  </si>
  <si>
    <t xml:space="preserve">D'acier, tout usage, grade moyen, 3/16" x 1" x 12", manche changeable    </t>
  </si>
  <si>
    <t>D'acier, tout usage, grade moyen, 1/8" x 1/2" x 8", manche changeable</t>
  </si>
  <si>
    <t xml:space="preserve">Ronde, tout usage, grade moyen, 7/32" x 8" de longueur, manche changeable    </t>
  </si>
  <si>
    <t>Abonnement</t>
  </si>
  <si>
    <t>Loi sur les terres du domaine public</t>
  </si>
  <si>
    <t xml:space="preserve">Lois sur les accidents de travail et maladies professionnelles      </t>
  </si>
  <si>
    <t>Savon</t>
  </si>
  <si>
    <t>À main, avec pompe, efficace contre l'huile et la graisse, 2 kg</t>
  </si>
  <si>
    <t>Pelle</t>
  </si>
  <si>
    <t xml:space="preserve">Largeur 6", en acier, extra robuste,  manche en bois    </t>
  </si>
  <si>
    <t>Livre</t>
  </si>
  <si>
    <t xml:space="preserve">Perspectives sectorielles du marché du travail au Québec et dans ses régions 1991, 1992 et 1995      </t>
  </si>
  <si>
    <t>Principales maladies des arbres du Québec</t>
  </si>
  <si>
    <t>Querre-point</t>
  </si>
  <si>
    <t>Tout usage, grade moyen, longueur 8",  manche changeable</t>
  </si>
  <si>
    <t>Réfrigérant</t>
  </si>
  <si>
    <t>Température minimale d'utilisation -50 °C, coût pour un achat à la caisse, 4 litres</t>
  </si>
  <si>
    <t>Stéatite</t>
  </si>
  <si>
    <t>Marqueur à fer, 1/2" x 1/8" x 4"</t>
  </si>
  <si>
    <t xml:space="preserve">Manuel de l'opérateur et d'entretien d'un porteur autochargeur 13 tonnes </t>
  </si>
  <si>
    <t>Manuel de l'opérateur et d'entretien d'un débusqueur à grappin, 6 roues motrice</t>
  </si>
  <si>
    <t>Manuel de l'opérateur et d'entretien d'une abatteuse-façonneuse, porteur sur chenille</t>
  </si>
  <si>
    <t>Manuel de l'opérateur et d'entretien d'une flèche téléscopique</t>
  </si>
  <si>
    <t>Manuel de l'opérateur et d'entretien d'une ébrancheuse 6 cylindre</t>
  </si>
  <si>
    <t>Manuel de l'opérateur et d'entretien d'une tête multifonctionnelle</t>
  </si>
  <si>
    <t>Manuel de l'opérateur et d'entretien d'une abatteuse-groupeuse sur chenille, 6 cylindres</t>
  </si>
  <si>
    <t>Manuel de pièces du fabricant, liste de l'ensemble des pièces d'un débusqueur  à grappin, 6 roues motrices</t>
  </si>
  <si>
    <t>Manuel de pièces du fabricant, Liste de l'ensemble des pièces d'une  tête multifonctionnelle</t>
  </si>
  <si>
    <t>Manuel de pièces du fabricant, Liste de l'ensemble des pièces d'un porteur autochargeur, 13 tonnes</t>
  </si>
  <si>
    <t xml:space="preserve">Manuel de pièces du fabricant, Liste de l'ensemble des pièces d'une abatteuse-  groupeuse sur chenilles, 6 cylindre,  scie frontale 18"  </t>
  </si>
  <si>
    <t>Manuel de pièces du fabricant, Liste de l'ensemble des pièces d'une  ébrancheuse, 6 cylindre, 133 ch, sur chenilles</t>
  </si>
  <si>
    <t>Manuel de pièces du fabricant, Liste de l'ensemble des pièces d'une  flèche d'ébrancheuse télescopique</t>
  </si>
  <si>
    <t>Pm</t>
  </si>
  <si>
    <t>At, Cl</t>
  </si>
  <si>
    <t>Abattage et façonnage des bois</t>
  </si>
  <si>
    <t>ABATTAGE ET FAÇONNAGE DES BOIS - DEP 5189</t>
  </si>
  <si>
    <t xml:space="preserve">Robuste, pour usage intensif, capacité 105 agrafes, standard    </t>
  </si>
  <si>
    <t xml:space="preserve">En métal, 52' cubes de rangement, solide, 5 tablettes ajustables, portes renforcées, serrure, 24" x 48" x 78"  </t>
  </si>
  <si>
    <t xml:space="preserve">35 mm, mise au foyer automatique, étui, lentille de rapprochement et lentille grand angle    </t>
  </si>
  <si>
    <t xml:space="preserve">Piétement en métal, siège et dossier en contreplaqué ondulé et verni, empilable    </t>
  </si>
  <si>
    <t xml:space="preserve">Pour rétroprojecteur, 2 tablettes de travail ajustables, 4 roues en caoutchouc synthétique </t>
  </si>
  <si>
    <t xml:space="preserve">D'atelier, 34" x 72" x 30", en métal, une tablette de 12", une bordure d'acier de 3 1/2" </t>
  </si>
  <si>
    <t xml:space="preserve">En métal, capacité de 625 lb par tablette, unité de 6 tablettes, dimensions 18" x 36" x 85"    </t>
  </si>
  <si>
    <t xml:space="preserve">En métal, 18" x 36" x  72", 4 tablettes réglables, capacité 110 lb par tablette, portes avec serrure    </t>
  </si>
  <si>
    <t>6 roues bogie, semi-chenilles 150 HP min., hydr. 6x6, flêche téléscopique d'une portée minimale de 20', action parallele, tête d'abattage de 20 à 22</t>
  </si>
  <si>
    <t>Type industriel interchangeable, prise 1/2", température d'utilisation -40 °C à +107 °C, filetage mâle, pour accouplement d'accessoires à air, boîte de 10 unités</t>
  </si>
  <si>
    <t>Type industriel interchangeable, prise 1/2", température d'utilisation -40 °C à +107 °C, pour accouplement d'accessoires à air, filetage femelle</t>
  </si>
  <si>
    <t xml:space="preserve">S'adapte à une perceuse électrique à prise de 3/8", pierre à sabler 1 1/2" par 3/8"    </t>
  </si>
  <si>
    <t xml:space="preserve">S'adapte à une perceuse électrique à prise de 3/8", pierre à sabler 3" par 1/2"    </t>
  </si>
  <si>
    <t xml:space="preserve">Longueur 35', grillage en acier pour protéger l'ampoule, ampoule anti-choc, 100 W, fil 12/3 avec un fil de mise à la terre  </t>
  </si>
  <si>
    <t xml:space="preserve">En caoutchouc, jumelé, pour les ensembles oxyacétyléniques, extra résistant, un boyau rouge, l'autre vert, longueur 60', avec adapteurs filetés  </t>
  </si>
  <si>
    <t xml:space="preserve">Pneumatique, en caoutchouc résistant, renforcé par une tresse de nylon, diamètre intérieur 1/2", température d'utilisation -51°C à + 121°C, 100' de longueur  </t>
  </si>
  <si>
    <t xml:space="preserve">8 mm, portative, cassette pleine grandeur, batterie rechargeable    </t>
  </si>
  <si>
    <t xml:space="preserve">4x4, cabine allongée, moteur diésel, 3/4 tonne, automatique 4 rapports, pneus p215/70R 14SL, roues de secours, batterie service dur, chauffe-moteur, boîte 6' </t>
  </si>
  <si>
    <t xml:space="preserve">Tout usage, robuste, lame de 4", muni d'un cran d'arrêt    </t>
  </si>
  <si>
    <t xml:space="preserve">Porte bouteilles oxyacétylénique, avec courroies d'attachement, en acier, 2 roues de 14" avec pneus en caoutchouc synthétique    </t>
  </si>
  <si>
    <t xml:space="preserve">Porte soudeuse, extra robuste, en métal, 4 roues de 8" avec pneus en caoutchouc synthétique, brancard de 30"    </t>
  </si>
  <si>
    <t xml:space="preserve">En plastique, capacité 2 gallons, approuvé, bouchon d'aération et bec de décantation, longueur 12"    </t>
  </si>
  <si>
    <t xml:space="preserve">En plastique, capacité 5 gallons, approuvé, bouchon d'aération et bec de décantation, longueur 12"    </t>
  </si>
  <si>
    <t xml:space="preserve">Extra robuste, en acier, manche de 30", peut couper des boulons en acier mou de 1/2" de diamètre ou en acier dur de 3/8" de diamètre  </t>
  </si>
  <si>
    <t xml:space="preserve">Maximum de coupe 1" de diamètre, lame robuste changeable    </t>
  </si>
  <si>
    <t xml:space="preserve">Manuel, type "Jack All", hauteur de levage 42", capacité 8 000 lb    </t>
  </si>
  <si>
    <t xml:space="preserve">Coulissant, 3/8", type manille, résistance 5 250 lb      </t>
  </si>
  <si>
    <t xml:space="preserve">À percussion, SAE, 1 1/2", 6 pans, à prise 3/4", profonde, fini noir industriel    </t>
  </si>
  <si>
    <t xml:space="preserve">À percussion, SAE, 1 1/2", 6 pans, à prise 3/4", longueur régulière, fini noir industriel   </t>
  </si>
  <si>
    <t xml:space="preserve">À percussion, SAE, 1 1/4", 6 pans, à prise 3/4", longueur régulière, fini noir industriel    </t>
  </si>
  <si>
    <t xml:space="preserve">À percussion, SAE, 1 1/4", 6 pans, à prise 3/4", profonde, fini noir industriel    </t>
  </si>
  <si>
    <t xml:space="preserve">À percussion, SAE, 1 1/8", 6 pans, à prise 3/4", longueur régulière, fini noir industriel    </t>
  </si>
  <si>
    <t xml:space="preserve">À percussion, SAE, 1 1/8", 6 pans, à prise 3/4", profonde, fini noir industriel    </t>
  </si>
  <si>
    <t xml:space="preserve">À percussion, SAE, 1 3/4", 6 pans, à prise 3/4", longueur régulière, fini noir industriel    </t>
  </si>
  <si>
    <t xml:space="preserve">À percussion, SAE, 1 5/16", 6 pans, à prise 3/4", longueur régulière, fini noir industriel    </t>
  </si>
  <si>
    <t xml:space="preserve">À percussion, SAE, 1 5/16", 6 pans, à prise 3/4", profonde, fini noir industriel    </t>
  </si>
  <si>
    <t xml:space="preserve">À percussion, SAE, 1 7/8", 6 pans, à prise 3/4", longueur régulière, fini noir industriel    </t>
  </si>
  <si>
    <t xml:space="preserve">À percussion, SAE, 1", 6 pans, à prise 3/4", profonde, fini noir industriel    </t>
  </si>
  <si>
    <t xml:space="preserve">À percussion, SAE, 1", 6 pans, à prise 3/4", longueur régulière, fini noir industriel    </t>
  </si>
  <si>
    <t xml:space="preserve">À percussion, SAE, 15/16", 6 pans, à prise 3/4", profonde, fini noir industriel    </t>
  </si>
  <si>
    <t xml:space="preserve">À percussion, SAE, 2 1/4", 6 pans, à prise 3/4", longueur régulière, fini noir industriel    </t>
  </si>
  <si>
    <t xml:space="preserve">À percussion, SAE, 2 1/8", 6 pans, à prise 3/4", longueur régulière, fini noir industriel    </t>
  </si>
  <si>
    <t xml:space="preserve">À percussion, SAE, 2", 6 pans, à prise 3/4", longueur régulière, fini noir industriel    </t>
  </si>
  <si>
    <t xml:space="preserve">À percussion, SAE, 3/4", 6 pans, à prise 3/4", profonde, fini noir industriel    </t>
  </si>
  <si>
    <t xml:space="preserve">À percussion, SAE, 3/4", 6 pans, à prise 3/4", longueur régulière, fini noir industriel    </t>
  </si>
  <si>
    <t xml:space="preserve">À percussion, SAE, 7/8", 6 pans, à prise 3/4", profonde, fini noir industriel    </t>
  </si>
  <si>
    <t xml:space="preserve">À percussion, SAE, 7/8", 6 pans, à prise 3/4", longueur régulière, fini noir industriel    </t>
  </si>
  <si>
    <t xml:space="preserve">Hexagonale, par ensemble de 7, SAE, fini chrome, à prise 3/8"    </t>
  </si>
  <si>
    <t xml:space="preserve">À joint universel, par ensemble de 8, métrique, fini chrome, à prise 3/8"    </t>
  </si>
  <si>
    <t xml:space="preserve">À percussion, par ensemble de 11 pièces, SAE, 6 pans, longueur régulière, avec plateau de métal, à prise 1/2", fini noir industriel  </t>
  </si>
  <si>
    <t xml:space="preserve">À percussion, par ensemble de 8, SAE, 6 pans, profonde, avec plateau de métal, à prise 1/2", fini noir industriel  </t>
  </si>
  <si>
    <t xml:space="preserve">Profonde, 12 pans, par ensemble de 10, avec plateau, métrique, fini chrome, à prise 1/2"    </t>
  </si>
  <si>
    <t xml:space="preserve">Profonde, 6 pans, par ensemble de 11, avec plateau, métrique, fini chrome, à prise 3/8"    </t>
  </si>
  <si>
    <t xml:space="preserve">Hexagonale, par ensemble de 6, extra longue, métrique, fini chrome, à prise 3/8"    </t>
  </si>
  <si>
    <t>Double câble d'acier, classification 6-19, 3/4" x 5' de longueur, 4 cosses, un anneau oblong de 1" de diamètre, 2 crochets coulissants muni d'une languette, capacité 17 800 lbs à 60°</t>
  </si>
  <si>
    <t xml:space="preserve">De petite dimension, bec rigide de 4", en plastique    </t>
  </si>
  <si>
    <t xml:space="preserve">De grande dimension, anti-éclaboussure, en plastique, munie d'un tamis, bec rigide de 8"    </t>
  </si>
  <si>
    <t xml:space="preserve">À long bec, avec anti-éclaboussure, muni d'un tamis, à bec flexible de 16", en métal    </t>
  </si>
  <si>
    <t>Extra robuste, mâchoires de 5", amovible, ouverture totale 6 1/2", profondeur 3 1/4", fixé sur table d'atelier</t>
  </si>
  <si>
    <t>Extra robuste, mâchoires de 6", amovible, ouverture totale 6 1/2", profondeur 3 1/4",  un fixé sur le camion de service, l'autre sur la remorque de génératrice</t>
  </si>
  <si>
    <t xml:space="preserve">Universel, à percussion carré, SAE, fini industriel noir, à prise 1/2", 1/2" femelle, 1/2" mâle    </t>
  </si>
  <si>
    <t xml:space="preserve">Universel, à percussion, carré, SAE, fini industriel noir, à prise 3/4", 3/4" femelle, 3/4" mâle    </t>
  </si>
  <si>
    <t xml:space="preserve">À pression, moteur diésel 5 forces, 220 V, 1700 lb de pression eau chaude, boyau à pression 75', pistolet à pression et buses  </t>
  </si>
  <si>
    <t xml:space="preserve">Simulateur du poste de commande de l'abatteuse-façonneuse    </t>
  </si>
  <si>
    <t>6 roues motrices, semi-chenilles, articulation à double vérin, cap. 13 t., 110 HP, flèche téléscopique, grappin 0,25 m carré, rotation continue, portée de 22'</t>
  </si>
  <si>
    <t>8 t., moteur 4 cyl., turbo diésel, 100HP, chargeuse à flèche télescopique, 22' de portée, 4 roues motrices, chaînes à anneaux aux 4 roues, avec plateau de 16"</t>
  </si>
  <si>
    <t xml:space="preserve">Tout usage, pince à rivet, manche de 8", avec ensemble de rivets 1/8" et 3/16"    </t>
  </si>
  <si>
    <t xml:space="preserve">Roulettes d'acier 3 1/2", sommier en bois, 24" x 48", avec appuie-tête    </t>
  </si>
  <si>
    <t xml:space="preserve">Cap. 4 000 lb, tout usage, à câbles d'acier 1/4" de diamètre, taquets de blocage    </t>
  </si>
  <si>
    <t>Les RM ne balancent pas avec aucune BD Access.</t>
  </si>
  <si>
    <t xml:space="preserve">Le MAO avait été ajusté suite à une demande des CS mentionnant que les durées de vie des équipements n'étaient pas exactes et faussaient donc le MAO reçu. </t>
  </si>
  <si>
    <t>Le RM avait également été revu.</t>
  </si>
  <si>
    <t>La BD Access ajustée correspond donc aux paramètres des règles budgétaires. Pourquoi ne pas partie de cette BD qui est beaucoup plus représentative de l'original même si le montant total ne balance pas avec la DB Autorisations FP (montant d'investissement)?</t>
  </si>
  <si>
    <t>Abbatage et façonnage des bois</t>
  </si>
  <si>
    <t xml:space="preserve">Acétate </t>
  </si>
  <si>
    <t xml:space="preserve">      </t>
  </si>
  <si>
    <t>Adhésif</t>
  </si>
  <si>
    <t xml:space="preserve">De blocage, 2 oz    </t>
  </si>
  <si>
    <t>Ampoule</t>
  </si>
  <si>
    <t xml:space="preserve">Électrique, pour baladeuse, 60 W, résistante aux chocs et à l'eau, ensemble  de deux ampoules    </t>
  </si>
  <si>
    <t>Assurance</t>
  </si>
  <si>
    <t xml:space="preserve">Pour camionnette, super Cab 4 x 4 /année  Franchise de 500 $, assurance tout risque,  responsabilité de 2 000 000 $  </t>
  </si>
  <si>
    <t xml:space="preserve">Pour le camion citerne, par an, franchise de 500 $, protection contre feu de  forêt de 250 000 $, tout risque,  responsabilité 1 000 000 $  </t>
  </si>
  <si>
    <t xml:space="preserve">Pour le camion service 5 tonnes, franchise 500 $, tout risque,  responsabilité 1 000 000 $  </t>
  </si>
  <si>
    <t xml:space="preserve">Pour les engins forestiers, par an, valeur totale assurable : 1 308 665 $,  taux appl. 2,50 $/100 $ assurable, franchise  5 % de la valeur assurée, période ass. 6 mois  </t>
  </si>
  <si>
    <t xml:space="preserve">Pour les minibus, par an, franchise de 500 $, assurance tout risque,  responsabilité de 1 000 000 $    </t>
  </si>
  <si>
    <t>Balai</t>
  </si>
  <si>
    <t xml:space="preserve">Balai </t>
  </si>
  <si>
    <t>De sorcière</t>
  </si>
  <si>
    <t>Barre</t>
  </si>
  <si>
    <t>Biche, diamètre 3/4"</t>
  </si>
  <si>
    <t>Batterie</t>
  </si>
  <si>
    <t>Pour lampe électrique</t>
  </si>
  <si>
    <t xml:space="preserve">Bottes </t>
  </si>
  <si>
    <t>De sécurité, embouts en acier, cuir résistant, semelles à  crampons, anti-dérapantes, résistantes à l'huile, pour enseignant</t>
  </si>
  <si>
    <t>Boulon</t>
  </si>
  <si>
    <t xml:space="preserve">Filet fin, longueurs variées, ensemble de 120  pièces, diamètre 1/4", 5/16", 3/8", 7/16", 1/2"  9/16", 5/8", 3/4", 7/8" et 1"  </t>
  </si>
  <si>
    <t xml:space="preserve">Gros filet, longueurs variées, ensemble de 120  pièces, diamètre 1/4", 5/16", 3/8", 7/16", 1/2"  9/16", 5/8", 3/4", 7/8" et 1"  </t>
  </si>
  <si>
    <t>Bouteille</t>
  </si>
  <si>
    <t xml:space="preserve">À acétylène, 125 lbs, location au mois      </t>
  </si>
  <si>
    <t xml:space="preserve">À oxygène, 133 lbs, location au mois      </t>
  </si>
  <si>
    <t>Boyau</t>
  </si>
  <si>
    <t xml:space="preserve">Flexible, fileté, s'adapte au pistolet graisseur,  caoutchouc renforcé d'acier, longueur 18"    </t>
  </si>
  <si>
    <t xml:space="preserve">Hydraulique, 1", 2 plis, 2 000 lb, par pied      </t>
  </si>
  <si>
    <t xml:space="preserve">Hydraulique, 3/8", 2 plis, 4 000 lb, par pied      </t>
  </si>
  <si>
    <t xml:space="preserve">Hydraulique, 1/4", 2 plis, 5 000 lb, par pied     </t>
  </si>
  <si>
    <t>Hydraulique, 1/2", 2 plis, 3 500 lb, par pied</t>
  </si>
  <si>
    <t>Hydraulique, 3/4", 2 plis, 2 250 lb, par pied</t>
  </si>
  <si>
    <t xml:space="preserve">Broche </t>
  </si>
  <si>
    <t>En rouleau de 50 lb, grade no 12</t>
  </si>
  <si>
    <t>Câble</t>
  </si>
  <si>
    <t xml:space="preserve">De nylon, jaune, diamètre 7/16", tout usage,  longueur 200'    </t>
  </si>
  <si>
    <t xml:space="preserve">De nylon, Jaune, diamètre 1/4", tout usage,  longueur 250'    </t>
  </si>
  <si>
    <t>Carburant</t>
  </si>
  <si>
    <t>Diesel, par litre, ristourne de 0,04 $ du litre incluse</t>
  </si>
  <si>
    <t>Carte</t>
  </si>
  <si>
    <t>Des régions écologiques</t>
  </si>
  <si>
    <t>Forestière, 1 /20 000</t>
  </si>
  <si>
    <t>Topographique, 1/15 000</t>
  </si>
  <si>
    <t>Circlip</t>
  </si>
  <si>
    <t xml:space="preserve">Ensemble de différentes grosseurs, avec boîte de rangement      </t>
  </si>
  <si>
    <t>Collier</t>
  </si>
  <si>
    <t xml:space="preserve">Tout usage, à tuyau, ensemble de différents diamètres,  1/2", 5/8", 1", 1 1/4", 1 1/2", 2" et 2 1/2", 3 collets de chaque dimension  </t>
  </si>
  <si>
    <t xml:space="preserve">Conditions de travail contenues dans les conventions collectives, Québec 1990      </t>
  </si>
  <si>
    <t>Pour la récupération d'huile usée, capacité 30 gallons, en acier, valve de vidange  et bouchon de remplissage, base d'acier montée sur 4 roues pivotantes</t>
  </si>
  <si>
    <t>Cosse</t>
  </si>
  <si>
    <t>Électrique, ensemble de terminaux de dimensions différentes et d'utilités différentes, avec boîte de rangement</t>
  </si>
  <si>
    <t>Cotisation à la CSST</t>
  </si>
  <si>
    <t xml:space="preserve">Pour les travaux en atelier et en forêt      </t>
  </si>
  <si>
    <t>Écrou</t>
  </si>
  <si>
    <t>Par ensemble, gros filet, diamètre 1/4", 5/16", 3/8", 7/16", 1/2", 9/16", 5/8", 3/4", 7/8" et 1"</t>
  </si>
  <si>
    <t>Par ensemble, fin filet, diamètre 1/4", 5/16", 3/8", 7/16", 1/2", 9/16", 5/8", 3/4", 7/8" et 1"</t>
  </si>
  <si>
    <t xml:space="preserve">Électrode </t>
  </si>
  <si>
    <t xml:space="preserve">Enrobée, en acier, par paquet de 10 kg, pour soudure à l'arc électrique, 7 018 x 1/8"      </t>
  </si>
  <si>
    <t xml:space="preserve">Enrobée, par paquet de 10 kg, pour soudure à l'arc électrique, 308 16 x 3/32"  (en acier)    </t>
  </si>
  <si>
    <t>Pour soudure au bronxe, électrode 1/8" x 36", paquet de 12</t>
  </si>
  <si>
    <t>Essence</t>
  </si>
  <si>
    <t>Sans plomb, par litre</t>
  </si>
  <si>
    <t>1, 3, 8 à 17</t>
  </si>
  <si>
    <t>Essuie-tout</t>
  </si>
  <si>
    <t>Absorbant, feuille de 16" x 16", caisse de 24</t>
  </si>
  <si>
    <t>Pour atelier, en rouleau de 1050', feuille de 16" x 16"</t>
  </si>
  <si>
    <t>Étain</t>
  </si>
  <si>
    <t>Pour fer à souder électrique, par rouleau de 500 g</t>
  </si>
  <si>
    <t>Fer</t>
  </si>
  <si>
    <t>Lot de différentes longueurs et dimensions, pour dépannage et réparation de l'Équipement, 600 lb</t>
  </si>
  <si>
    <t>5 à 17</t>
  </si>
  <si>
    <t xml:space="preserve">Forêt conservation </t>
  </si>
  <si>
    <t>D'opérateur, tout usage</t>
  </si>
  <si>
    <t>Goujon</t>
  </si>
  <si>
    <t>Ressort, ensemble de différents diamètres et longueurs, avec boîte de rangement</t>
  </si>
  <si>
    <t xml:space="preserve">Goupille </t>
  </si>
  <si>
    <t>Ensemble de différents diamètres et longueurs, avec boîte de rangement</t>
  </si>
  <si>
    <t>Graisse</t>
  </si>
  <si>
    <t>Par caisse de 60 tubes</t>
  </si>
  <si>
    <t xml:space="preserve">Huile </t>
  </si>
  <si>
    <t>À moteur à essence, par litre</t>
  </si>
  <si>
    <t>À moteur à essence, 4 litre</t>
  </si>
  <si>
    <t>À engrenage, 20 litres</t>
  </si>
  <si>
    <t>À frein, 4 litres</t>
  </si>
  <si>
    <t>Huile</t>
  </si>
  <si>
    <t>Hydraulique, 20 L</t>
  </si>
  <si>
    <t>Pénétrante, en aérosol, contenant de 12 oz</t>
  </si>
  <si>
    <t>Immatriculation</t>
  </si>
  <si>
    <t>Éconoline 8 passagers, camionnette 4 x 4,  camion citerne, camion de service, par année</t>
  </si>
  <si>
    <t>Engins forestiers</t>
  </si>
  <si>
    <t>Imperméable</t>
  </si>
  <si>
    <t xml:space="preserve">Veste d'eau, pantalon avec bretelles,  en nylon    </t>
  </si>
  <si>
    <t>Impression</t>
  </si>
  <si>
    <t xml:space="preserve">500 copies par élève      </t>
  </si>
  <si>
    <t>Info Forêt</t>
  </si>
  <si>
    <t>Lave-vitre</t>
  </si>
  <si>
    <t>4 L</t>
  </si>
  <si>
    <t>Arbres et arbustes du Québec</t>
  </si>
  <si>
    <t>Logging and Sawmilling Journal</t>
  </si>
  <si>
    <t>Loi sur la qualité de l'environnement</t>
  </si>
  <si>
    <t>Loi sur la santé et la sécurité au travail</t>
  </si>
  <si>
    <t>Loi sur le transport</t>
  </si>
  <si>
    <t>Loi sur les forêts</t>
  </si>
  <si>
    <t>Lubrifiant</t>
  </si>
  <si>
    <t xml:space="preserve">Pour engrenage, en aérosol, 16 oz  </t>
  </si>
  <si>
    <t>Mécanicien</t>
  </si>
  <si>
    <t>Par heure</t>
  </si>
  <si>
    <t>Meule</t>
  </si>
  <si>
    <t>Par ensemble de 6,  grains fins et grains moyens, 5", 7" et 14" de  diamètre</t>
  </si>
  <si>
    <t xml:space="preserve">Modalités d'intervention en milieu forestier, guide terrain      </t>
  </si>
  <si>
    <t>Modalités d'intervention en milieu forestier, guide</t>
  </si>
  <si>
    <t>Moteur</t>
  </si>
  <si>
    <t>Diesel, fonctionnement, entretien et réparation</t>
  </si>
  <si>
    <t>Opérations forestières</t>
  </si>
  <si>
    <t>Petite flore forestière du Québec</t>
  </si>
  <si>
    <t>Aérienne, noir et blanc, 1/15 000</t>
  </si>
  <si>
    <t>Porte-crayon</t>
  </si>
  <si>
    <t xml:space="preserve">S'adapte à la ceinture, peut contenir 2 crayons.  en cuir    </t>
  </si>
  <si>
    <t>Prévention au travail</t>
  </si>
  <si>
    <t>Principe du courant continu</t>
  </si>
  <si>
    <t>Principe et composant du courant alternatif</t>
  </si>
  <si>
    <t>Relieur</t>
  </si>
  <si>
    <t>De fils et boyaux, par ensemble de 3, 6", 8" et 15"</t>
  </si>
  <si>
    <t>Revue Canadian Forest Industries</t>
  </si>
  <si>
    <t>En rondelle</t>
  </si>
  <si>
    <t>Téflon</t>
  </si>
  <si>
    <t>Salopette</t>
  </si>
  <si>
    <t>En coton résistant</t>
  </si>
  <si>
    <t>Serre-câble</t>
  </si>
  <si>
    <t xml:space="preserve">Pour câble d'acier de 1" de diamètre      </t>
  </si>
  <si>
    <t>Toile</t>
  </si>
  <si>
    <t xml:space="preserve">Tout usage, en toile plastifiée, 10" x 14",  oeillet d'accrochage    </t>
  </si>
  <si>
    <t>Tournevis</t>
  </si>
  <si>
    <t>À pointe plate, avec agrafe, s'adapte à la poche de chemise</t>
  </si>
  <si>
    <t>Foé, Foi, Cs</t>
  </si>
  <si>
    <t>Vidéocassette</t>
  </si>
  <si>
    <t>Vitre</t>
  </si>
  <si>
    <t xml:space="preserve">Pour casque de soudeur, verte foncée      </t>
  </si>
  <si>
    <t>Vocabulaire de la mécanisation forestière</t>
  </si>
  <si>
    <t>Méthode de mesurage des bois</t>
  </si>
  <si>
    <t xml:space="preserve">Abatteuse </t>
  </si>
  <si>
    <t>Excavatrice sur chenilles, engin porteur sur chenilles de 32", moteur de 6 cylindres, 133 HP, capacité hydraulique de 2x556 PM, modifié pour la forêt</t>
  </si>
  <si>
    <t>Adaptateur</t>
  </si>
  <si>
    <t xml:space="preserve">Pour douille à percussion, SAE, 1/2" femelle carré, 3/4" mâle carré, fini industriel noir    </t>
  </si>
  <si>
    <t xml:space="preserve">Pour douille à percussion, SAE, 3/8" femelle carré, 1/2" mâle carré, fini industriel noir    </t>
  </si>
  <si>
    <t xml:space="preserve">Pour douille SAE, fini chrome, 1/2" femelle, 3/4" mâle      </t>
  </si>
  <si>
    <t xml:space="preserve">Pour douille SAE, fini chrome, 1/4" femelle, 3/8" mâle, longueur 1 1/8"      </t>
  </si>
  <si>
    <t xml:space="preserve">Pour douille SAE, fini chrome, 3/4" femelle, 1/2" mâle      </t>
  </si>
  <si>
    <t xml:space="preserve">Pour douille SAE, fini chrome, 3/8" femelle, 1/2" mâle, longueur 1 25/64"    </t>
  </si>
  <si>
    <t xml:space="preserve">Pour douille SAE, fini chrome, 3/8" femelle, 1/4" mâle, longueur 1 3/64"    </t>
  </si>
  <si>
    <t xml:space="preserve">Pour graisseur, avec coulisse, pour graisser les tendeurs de chaînes      </t>
  </si>
  <si>
    <t>Bain</t>
  </si>
  <si>
    <t xml:space="preserve">De lavage, capacité 20 gallons, pompe, moteur 1/2 force, 110 V, 7 A, interrupteur    </t>
  </si>
  <si>
    <t xml:space="preserve">Boulon </t>
  </si>
  <si>
    <t xml:space="preserve">À œil, 1/2", fileté      </t>
  </si>
  <si>
    <t xml:space="preserve">À œil, 3/8", fileté      </t>
  </si>
  <si>
    <t xml:space="preserve">À œil, 5/16", fileté      </t>
  </si>
  <si>
    <t xml:space="preserve">À effacer, pour tableau blanc 13 cm x 4 cm, en foam      </t>
  </si>
  <si>
    <t xml:space="preserve">Burette </t>
  </si>
  <si>
    <t xml:space="preserve">À pompe, 1/2 L, boyau flexible avec bec, longueur 10"    </t>
  </si>
  <si>
    <t>Buse</t>
  </si>
  <si>
    <t xml:space="preserve">À air, à pied jumelé, muni d'une rallonge pour les valves de gonflage de l'équipement lourd, 6" de longueur    </t>
  </si>
  <si>
    <t xml:space="preserve">À air, sphérique à pied avec attache de fixation, maintien fermement la buse sur la soupape durant le gonflage du pneu  </t>
  </si>
  <si>
    <t xml:space="preserve">À air, sphérique hexagonale à pied      </t>
  </si>
  <si>
    <t xml:space="preserve">Cabinet </t>
  </si>
  <si>
    <t xml:space="preserve">De rangement, en métal, portes avec serrure, penderie et tablettes, dimensions 18" x 36" x 78"    </t>
  </si>
  <si>
    <t xml:space="preserve">Câble </t>
  </si>
  <si>
    <t xml:space="preserve">De soudage, classification I/O, 75' de longueur, avec abouts de connexion    </t>
  </si>
  <si>
    <t xml:space="preserve">De survoltage, ensemble comprenant 2 fils 10/3 et 4 poignées isolantes (2 rouges, 2 noires), extra robuste, longueur 24'  </t>
  </si>
  <si>
    <t xml:space="preserve">Camion </t>
  </si>
  <si>
    <t xml:space="preserve">De service, 5 tonnes, 8,3 L, diesel, boîte de 20', étagères de rangement, fournaise au gaz propane de 30 000 Btu, lampe halogène 500 W usagé </t>
  </si>
  <si>
    <t>Chaîne</t>
  </si>
  <si>
    <t xml:space="preserve">De transport, 3/8", grade 70, plaquée or, longueur 20', facteur de sécurité 6 600 lb    </t>
  </si>
  <si>
    <t xml:space="preserve">Chaîne </t>
  </si>
  <si>
    <t xml:space="preserve">De transport, 1/2", grade 70, plaquée or, longueur 24', facteur de sécurité 11 300 lb    </t>
  </si>
  <si>
    <t xml:space="preserve">Pour enseignant, en bois, avec dossier et appuie-bras      </t>
  </si>
  <si>
    <t xml:space="preserve">Chargeur </t>
  </si>
  <si>
    <t xml:space="preserve">À batteries, industriel, 400 A, 12 V et 24 V, avec câbles de survoltage    </t>
  </si>
  <si>
    <t>Clé</t>
  </si>
  <si>
    <t xml:space="preserve">À cartouches, jusqu'à un diamètre de 6", courroie de nylon 2" de  largeur    </t>
  </si>
  <si>
    <t xml:space="preserve">À molette, longueur 15", fini chrome, ouverture 1 11/16"      </t>
  </si>
  <si>
    <t xml:space="preserve">À molette, longueur 18", fini chrome, ouverture 2 1/16"      </t>
  </si>
  <si>
    <t xml:space="preserve">À raccord, jeu de 3 pièces, métrique, fini chrome, double hexagone    </t>
  </si>
  <si>
    <t xml:space="preserve">À tuyau, extra robuste, longueur 18", pour tuyau de 1/4" à 2 1/2" de diamètre    </t>
  </si>
  <si>
    <t xml:space="preserve">À tuyau, ultra légère, alliage d'aluminium, longueur 48", pour tuyau de 1" à 6" de diamètre    </t>
  </si>
  <si>
    <t xml:space="preserve">Combinée, fini chrome, 1 15/16"      </t>
  </si>
  <si>
    <t xml:space="preserve">Combinée, fini chrome, 1 3/4"      </t>
  </si>
  <si>
    <t xml:space="preserve">Combinée, fini chrome, 1 7/8"      </t>
  </si>
  <si>
    <t xml:space="preserve">Combinée, fini chrome, 2 1/2"      </t>
  </si>
  <si>
    <t xml:space="preserve">Combinée, fini chrome, 2 1/4"      </t>
  </si>
  <si>
    <t xml:space="preserve">Combinée, fini chrome, 2 1/8"      </t>
  </si>
  <si>
    <t xml:space="preserve">Combinée, fini chrome, 2 3/8"      </t>
  </si>
  <si>
    <t xml:space="preserve">Combinée, fini chrome, 2"      </t>
  </si>
  <si>
    <t>Coffre</t>
  </si>
  <si>
    <t>À outils, type graduation, outils garantis à vie, ensemble de 121 pièces, 1 coffre pour 2 élèves</t>
  </si>
  <si>
    <t xml:space="preserve">De mécanicien, mobile, outils garantis à vie, base et tête en  acier, ensemble de 411 pièces   </t>
  </si>
  <si>
    <t>Compas</t>
  </si>
  <si>
    <t xml:space="preserve">À calibrer, en métal, graduation métrique (mm) et anglaise (1/10"), longueur 10"    </t>
  </si>
  <si>
    <t xml:space="preserve">Compresseur </t>
  </si>
  <si>
    <t xml:space="preserve">À air, portatif, moteur à gaz, 5 forces, régulateur, 2 réservoirs horizontaux de 8 gallons, une roue centrale en caoutchouc rigide pour déplacements, deux poignées  </t>
  </si>
  <si>
    <t>Corbeille</t>
  </si>
  <si>
    <t xml:space="preserve">À papier, capacité 20 gallons, diamètre 19 1/2", hauteur 22 1/2", polyéthylène    </t>
  </si>
  <si>
    <t xml:space="preserve">À rebuts, capacité 44 gallons, diamètre 24", hauteur 31 1/2", polyéthylène    </t>
  </si>
  <si>
    <t>Écouteurs</t>
  </si>
  <si>
    <t xml:space="preserve">Vox, communication main libre, haut parleur déclenché par la voix, câble de raccordement, adaptable au serre-tête anti-bruit  </t>
  </si>
  <si>
    <t>Écran</t>
  </si>
  <si>
    <t xml:space="preserve">De projection, mural, toile blanche, tamour d'enroulement, 2,43 m x 2,43 m    </t>
  </si>
  <si>
    <t xml:space="preserve">Ensemble </t>
  </si>
  <si>
    <t>Oxyacétylénique, pour soudage, coupage, brasage et préchauffage, détendeurs, poignée de chalumeaux, tête de coupage, différents types de buses, allumeur, lunette à coques</t>
  </si>
  <si>
    <t>Évaseur</t>
  </si>
  <si>
    <t xml:space="preserve">De tuyau, ensemble de 3/16" à 5/8" (4,8 mm à 16 mm)      </t>
  </si>
  <si>
    <t xml:space="preserve">À souder, électrique, pour soudure à l'étain, 120 V, 60 Hz      </t>
  </si>
  <si>
    <t xml:space="preserve">De poche, industrielle, robuste, en plastique, pile 6 V, grande capacité    </t>
  </si>
  <si>
    <t>Manomètre</t>
  </si>
  <si>
    <t xml:space="preserve">Pour pneu, pour basse pression (10-50 lbs/po2), échelon de 2 lbd, buse à tête sphérique, muni d'une agrafe    </t>
  </si>
  <si>
    <t xml:space="preserve">Pour pneu, pour haute pression (10-150 lbs/po2), échelon de 2 lbs, en laiton plaqué chrome, extra robuste, longueur: 12"  </t>
  </si>
  <si>
    <t>Marteau</t>
  </si>
  <si>
    <t xml:space="preserve">Détartreur, tête double : cône et burin, manche en acier en spirale    </t>
  </si>
  <si>
    <t xml:space="preserve">Marteau </t>
  </si>
  <si>
    <t xml:space="preserve">Pneumatique, extra robuste, à prise ½", réversible      </t>
  </si>
  <si>
    <t xml:space="preserve">Pneumatique, extra robuste, à prise ¾", réversible      </t>
  </si>
  <si>
    <t>À couper, portative, 110 V, 14"; pour couper métal et boyau hydraulique</t>
  </si>
  <si>
    <t xml:space="preserve">Palan </t>
  </si>
  <si>
    <t xml:space="preserve">À chaîne, mécanique, ½", capacité: 2 t., hauteur de levage: 10", extra robuste    </t>
  </si>
  <si>
    <t>Perceuse</t>
  </si>
  <si>
    <t xml:space="preserve">À colonne, 16 vitesses, 230 V, moteur ¾ de force, mandrin 5/8"    </t>
  </si>
  <si>
    <t xml:space="preserve">Électrique réversible, Mandrin ½", 110 V, 4 A, vitesse réglable, à percussion    </t>
  </si>
  <si>
    <t xml:space="preserve">Électrique réversible, Mandrin 3/8", 110 V, 3 A, vitesse variable    </t>
  </si>
  <si>
    <t>Pince</t>
  </si>
  <si>
    <t xml:space="preserve">À circlips, pointe de 0,047" de diamètre, pointe à angle 0°, convertissable    </t>
  </si>
  <si>
    <t xml:space="preserve">À circlips, pointe de 0,070" de diamètre, pointe à angle 0°, convertissable    </t>
  </si>
  <si>
    <t xml:space="preserve">À circlips, pointe de 0,090" de diamètre, pointe à angle 0°, convertissable    </t>
  </si>
  <si>
    <t xml:space="preserve">À clôture, modèle plat, doté de 3 coupe-fils, en acier, extra robuste    </t>
  </si>
  <si>
    <t xml:space="preserve">De mise à la terre, conducteur avec tresse en cuivre, mâchoire ressort      </t>
  </si>
  <si>
    <t>Pince-étau</t>
  </si>
  <si>
    <t xml:space="preserve">À mâchoires recourbées, avec coupe fil d'acier, longueur: 7", fini chrome    </t>
  </si>
  <si>
    <t xml:space="preserve">Pistolet </t>
  </si>
  <si>
    <t xml:space="preserve">À colle chaude, 110 V, bâtonnets de colle rigides    </t>
  </si>
  <si>
    <t>Pompe</t>
  </si>
  <si>
    <t xml:space="preserve">À l'huile d'engrenage, montée avec couvercle et agrafes, ajustable à divers récipients de 5 gal.    </t>
  </si>
  <si>
    <t xml:space="preserve">Pont </t>
  </si>
  <si>
    <t xml:space="preserve">Roulant, 5 t. métriques      </t>
  </si>
  <si>
    <t>Porteur-autochargeur</t>
  </si>
  <si>
    <t>Presse</t>
  </si>
  <si>
    <t xml:space="preserve">Hydraulique, pour sertir boyau hydraulique, rendue disponible par le fournisseur    </t>
  </si>
  <si>
    <t>Prise</t>
  </si>
  <si>
    <t xml:space="preserve">À soudeuse femelle, s'adapte au fil de catégorie 10/3, boîtier en plastique rigide et base en métal    </t>
  </si>
  <si>
    <t xml:space="preserve">À soudeuse mâle, s'adapte au fil de catégorie 10/3, boîtier en plastique rigide et base en métal    </t>
  </si>
  <si>
    <t xml:space="preserve">Projecteur </t>
  </si>
  <si>
    <t xml:space="preserve">À diapositives, contrôle de projecteur auxiliaire, mise au point automatique, de type carrousel    </t>
  </si>
  <si>
    <t>Raccord</t>
  </si>
  <si>
    <t>Rapide filetage femelle, type industriel interchangeable, prise 1/2",  température d'utilisation -40 °C à +107 °C, accouplement manuel, par boîte de 10 unités</t>
  </si>
  <si>
    <t>Rapide filetage mâle, type industriel interchangeable, prise 1/2",  température d'utilisation -40 °C à +107 °C, accouplement manuel, par boîte de 10 unités</t>
  </si>
  <si>
    <t>Mobile, FM bidirectionnelle, VHF/UHF, 40 W, communication grande distance, microphone à main robuste, balayage des canaux, dispositif de montage verrouillable</t>
  </si>
  <si>
    <t>Rallonge</t>
  </si>
  <si>
    <t xml:space="preserve">À percussion, longueur: 10", à prise 1/2", 1/2" mâle, fini noir industriel    </t>
  </si>
  <si>
    <t xml:space="preserve">À percussion, longueur: 10", à prise 3/4", fini noir industriel      </t>
  </si>
  <si>
    <t xml:space="preserve">À percussion, longueur: 5", à prise 1/2", 1/2" mâle, fini noir industriel    </t>
  </si>
  <si>
    <t xml:space="preserve">À percussion, longueur: 7", à prise 3/4", fini noir industriel      </t>
  </si>
  <si>
    <t xml:space="preserve">Électrique, 10/3 (1 fil de mise à la terre), 220 V, longueur: 100'    </t>
  </si>
  <si>
    <t xml:space="preserve">Électrique, 12/3 (1 fil de mise à la terre), 110 V, longueur: 100'    </t>
  </si>
  <si>
    <t xml:space="preserve">Électrique, 12/3 (1 fil de mise à la terre), 110 V, longueur: 35'    </t>
  </si>
  <si>
    <t xml:space="preserve">Électrique, 12/3 (1 fil de mise à la terre), 110 V, longueur: 50'    </t>
  </si>
  <si>
    <t>Coudée, 9 A, 110 V, 10 000 RPM*, meule à grains moyens de 5" de diamètre. *RPM : révolution par minute</t>
  </si>
  <si>
    <t>Réservoir</t>
  </si>
  <si>
    <t xml:space="preserve">À diésel de chantier, 1000 gallons avec pompe électrique      </t>
  </si>
  <si>
    <t xml:space="preserve">À diésel, 250 gallons avec pompe électrique pour camionnette 4x4    </t>
  </si>
  <si>
    <t xml:space="preserve">Roulotte </t>
  </si>
  <si>
    <t xml:space="preserve">De chantier usagée, 10' x 40', avec poêle au propane et séparation pour entrepôt    </t>
  </si>
  <si>
    <t>Ruban</t>
  </si>
  <si>
    <t xml:space="preserve">À mesurer, boîtier et ruban en métal, rebobinage automatique du ruban, cran de blocage du ruban, graduation métrique et anglaise, longueur de 16'  </t>
  </si>
  <si>
    <t xml:space="preserve">Scie </t>
  </si>
  <si>
    <t xml:space="preserve">À chaîne, cylindrée de 52 cc      </t>
  </si>
  <si>
    <t xml:space="preserve">À métal, lame de 10", longueur totale de 10 1/2", compacte et entièrement métallique    </t>
  </si>
  <si>
    <t>Soudeuse</t>
  </si>
  <si>
    <t xml:space="preserve">Électrique AC/DC, 550 V, 300 A, soudage à l'arc avec électrode enrobée, facteur de marche 60 %    </t>
  </si>
  <si>
    <t xml:space="preserve">Électrique, 225 A, moteur à essence 18 HP, soudage à l'arc avec électrode enrobée    </t>
  </si>
  <si>
    <t xml:space="preserve">Soufflette </t>
  </si>
  <si>
    <t xml:space="preserve">À débit d'air libre, bout conique, manette de soupape pratique, forme compacte    </t>
  </si>
  <si>
    <t>Table</t>
  </si>
  <si>
    <t xml:space="preserve">De projection ajustable, 4 roues de 4", pneus en caoutchouc synthétique, attachement électrique, 60 cm x 86 cm x 122 cm  </t>
  </si>
  <si>
    <t xml:space="preserve">Pour élève, de travail, 0,76 m x 1,2 m, piétement en métal, dessus en bois vernis      </t>
  </si>
  <si>
    <t xml:space="preserve">Pour l'enseignant, de travail, 1,52 m x 0,90 m x 0,73 m, 1 tiroir utilitaire, 1 tiroir classeur avec serrure    </t>
  </si>
  <si>
    <t>Pour micro-ordinateur, de mur, 4", 7 pièces de zinc, slantfin 33,8315-14</t>
  </si>
  <si>
    <t xml:space="preserve">Tendeur </t>
  </si>
  <si>
    <t xml:space="preserve">À chaîne, 3/8" à 1/2", acier forgé, extra robuste, crochet monté avec rotule pivotante    </t>
  </si>
  <si>
    <t xml:space="preserve">À chaîne, 5/16" à 3/8", acier forgé, extra robuste, crochet monté avec rotule pivotante    </t>
  </si>
  <si>
    <t>Tête</t>
  </si>
  <si>
    <t>D'abattage multifonctionnelle, diamètre d'abattage 20" à 22", entrainement par rouleau d'acier hydrostatique, couteaux mobiles d'ébranchage, chaîne 0.404", mesurage longueur, installation sur abatteuse, pièces de rechange</t>
  </si>
  <si>
    <t>Touret</t>
  </si>
  <si>
    <t xml:space="preserve">À meuler, 6", 120 V, 1/2 force, une meule à grain doux et une meule à grain moyen, pare-étincelles    </t>
  </si>
  <si>
    <t>Trépied</t>
  </si>
  <si>
    <t>De garage, en acier, robuste, cap. de 10 t., ajustable (à crémaillère), 3 bras de support, support de sécurité, hauteur minimale 15 3/8", maximale 24 3/4"</t>
  </si>
  <si>
    <t xml:space="preserve">Unité </t>
  </si>
  <si>
    <t xml:space="preserve">De cases de rangement en acier, Cap. de 600 lb, dimensions totales 12" x 36" x 85", 66 cases de 6" x 6" et 12 cases de 6" x 9"  </t>
  </si>
  <si>
    <t xml:space="preserve">De vérification, pour circuits hydrauliques      </t>
  </si>
  <si>
    <t>Vérificateur</t>
  </si>
  <si>
    <t xml:space="preserve">À batterie, diode, AC et DC, vérifie la capacité, instrument assez précis    </t>
  </si>
  <si>
    <t xml:space="preserve">À batterie, vérification de la densité de la solution, instrument de dépannage    </t>
  </si>
  <si>
    <t xml:space="preserve">De circuit électrique, pointe en métal, longueur 6", manche muni d'un fusible, fil et pince de retenue, pour vérification de circuit 12 V et 24 V  </t>
  </si>
  <si>
    <t xml:space="preserve">De réfrigérant, vérification de la force du réfrigérant, graduation -12 °C à -50 °C, boîtier en plastique transparent, boyau de caoutchouc 10" de long  </t>
  </si>
  <si>
    <t>Vérin</t>
  </si>
  <si>
    <t xml:space="preserve">De garage sur roues, Cap. 2 1/4 t., roues d'acier, hauteur de levage 5" à 19 1/4"    </t>
  </si>
  <si>
    <t xml:space="preserve">Hydraulique, Cap. 10 t., extra robuste, hauteur fermée 8 11/16", hauteur totale 18 11/16"    </t>
  </si>
  <si>
    <t xml:space="preserve">Hydraulique, Cap. 20 t., extra robuste, hauteur fermée 9 9/16", hauteur totale 19 1/2"    </t>
  </si>
  <si>
    <t xml:space="preserve">Hydraulique, Cap. 50 t., extra robuste      </t>
  </si>
  <si>
    <t>Acétylène</t>
  </si>
  <si>
    <t xml:space="preserve">Et oxygène, remplissage des bonbonnes, pour l'ensemble      </t>
  </si>
  <si>
    <t>Appareil et mesures électriques</t>
  </si>
  <si>
    <t>Bloc</t>
  </si>
  <si>
    <t xml:space="preserve">De bois, en pruche, 6" x 6" x 36"      </t>
  </si>
  <si>
    <t>Casque</t>
  </si>
  <si>
    <t>De sécurité, respecte les normes ACNOR</t>
  </si>
  <si>
    <t xml:space="preserve">De soudeur, ajustable, grande vision, 4 1/2" x 5 1/2",  très résistant    </t>
  </si>
  <si>
    <t>Clôture</t>
  </si>
  <si>
    <t xml:space="preserve">Contrat </t>
  </si>
  <si>
    <t>De service, pour la récupération des huiles usées, prix calculé par litre d'huile usée  récupérable</t>
  </si>
  <si>
    <t>Document</t>
  </si>
  <si>
    <t>De référence: Guide d'utilisation de la coupe avec protection</t>
  </si>
  <si>
    <t>De référence: Hauteurs libres sur les ponts et viaducs du Québec</t>
  </si>
  <si>
    <t>De référence: Lexique de la prévention des accidents</t>
  </si>
  <si>
    <t xml:space="preserve">De référence: Normes concernant les extincteurs d'incendie portatifs      </t>
  </si>
  <si>
    <t xml:space="preserve">De référence: Normes d'inventaire de la matière ligneuse utilisée dans les aires exploitées      </t>
  </si>
  <si>
    <t>De référence: Normes d'inventaire forestier</t>
  </si>
  <si>
    <t>De référence: Règlement sur la qualité du milieu de travail</t>
  </si>
  <si>
    <t>De référence: Règlements sur les normes de charges et dimensions</t>
  </si>
  <si>
    <t>De référence: Règlements sur les normes minimales de premiers</t>
  </si>
  <si>
    <t>De référence: Répertoire des taux de location</t>
  </si>
  <si>
    <t>De référence: Répertoire des usines de transformation</t>
  </si>
  <si>
    <t>De référence: Schéma des systèmes, 5 engins</t>
  </si>
  <si>
    <t>De référence: Secourisme en milieu de travail</t>
  </si>
  <si>
    <t>D'accouplement et adapteurs, par ensemble, mâle et femelle</t>
  </si>
  <si>
    <t>Entretien</t>
  </si>
  <si>
    <t>Et réparation des engins forestiers, coût total pour la durée du programme</t>
  </si>
  <si>
    <t xml:space="preserve">Et réparation des véhicules de service, programme </t>
  </si>
  <si>
    <t>Film</t>
  </si>
  <si>
    <t>Pour caméra, 24 poses couleur, pour caméra 35 mm développement compris, diapositive</t>
  </si>
  <si>
    <t>Pour caméra, 24 poses couleur, pour caméra 35 mm développement compris, photographie</t>
  </si>
  <si>
    <t>Gants</t>
  </si>
  <si>
    <t xml:space="preserve">Torique, ensemble de 407 pièces, avec boîte de rangement,  série universelle    </t>
  </si>
  <si>
    <t xml:space="preserve">Lame </t>
  </si>
  <si>
    <t xml:space="preserve">De scie à métaux, adaptable à la scie à métaux      </t>
  </si>
  <si>
    <t xml:space="preserve">Lunettes </t>
  </si>
  <si>
    <t>De sécurité, plastique résistant, protection contre les  poussières métalliques</t>
  </si>
  <si>
    <t xml:space="preserve">De soudeur, respectent les normes ACNOR      </t>
  </si>
  <si>
    <t>Nettoyeur</t>
  </si>
  <si>
    <t>À vitres, en aérosol, 750 ml</t>
  </si>
  <si>
    <t xml:space="preserve">Photocopie             </t>
  </si>
  <si>
    <t xml:space="preserve">Photographie </t>
  </si>
  <si>
    <t xml:space="preserve">Pierre </t>
  </si>
  <si>
    <t xml:space="preserve">Allumoir, ensemble de 3    </t>
  </si>
  <si>
    <t xml:space="preserve">Graisseur, extra robuste, fusil à pompe levier,  utilise la graisse en tube    </t>
  </si>
  <si>
    <t xml:space="preserve">Graisseur, utilisation avec graisse en tube, à levier      </t>
  </si>
  <si>
    <t xml:space="preserve">Protecteur </t>
  </si>
  <si>
    <t>Anti-bruit, coquilles, montées sur support pour s'adapter au casque de sécurité, respecte les normes ACNOR</t>
  </si>
  <si>
    <t xml:space="preserve">Raccord </t>
  </si>
  <si>
    <t>De graissage, par ensemble de 100, avec une boîte de rangement</t>
  </si>
  <si>
    <t>De pistolet graisseur, filetage femelle, s'adapte au boyau flexible ou  rigide</t>
  </si>
  <si>
    <t>Rondelle</t>
  </si>
  <si>
    <t>D'arrêt (ensemble) (**), pour boulons de diamètre,par ensemble de 240, 7/16", 1/2", 9/16", 5/8", 3/4", 7/8" et 1"</t>
  </si>
  <si>
    <t>Plate (ensemble) (**), pour boulons de diamètre,par ensemble de 240, 7/16", 1/2", 9/16", 5/8", 3/4", 7/8" et 1"</t>
  </si>
  <si>
    <t>Électrique, en rondelle</t>
  </si>
  <si>
    <t xml:space="preserve">Tablier </t>
  </si>
  <si>
    <t>D'atelier, résiste aux flammes, fait de cuir</t>
  </si>
  <si>
    <t xml:space="preserve">Trousse </t>
  </si>
  <si>
    <t>De premiers soins</t>
  </si>
  <si>
    <t xml:space="preserve">Vérification </t>
  </si>
  <si>
    <t>Des extincteurs chimiques</t>
  </si>
  <si>
    <t>Vis</t>
  </si>
  <si>
    <t>À métal, par ensemble, de différents diamètres et longueurs, avec boîte de 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</si>
</sst>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00_)\ _$_ ;_ * \(#,##0.00\)\ _$_ ;_ * &quot;-&quot;??_)\ _$_ ;_ @_ "/>
  </numFmts>
  <fonts count="10">
    <font>
      <sz val="11"/>
      <color theme="1"/>
      <name val="Calibri"/>
      <family val="2"/>
      <scheme val="minor"/>
    </font>
    <font>
      <sz val="11"/>
      <color theme="1"/>
      <name val="Calibri"/>
      <family val="2"/>
      <scheme val="minor"/>
    </font>
    <font>
      <b/>
      <sz val="11"/>
      <name val="Arial"/>
      <family val="2"/>
    </font>
    <font>
      <sz val="11"/>
      <name val="Arial"/>
      <family val="2"/>
    </font>
    <font>
      <b/>
      <sz val="16"/>
      <color theme="1"/>
      <name val="Calibri"/>
      <family val="2"/>
      <scheme val="minor"/>
    </font>
    <font>
      <b/>
      <sz val="13"/>
      <color theme="1"/>
      <name val="Calibri"/>
      <family val="2"/>
      <scheme val="minor"/>
    </font>
    <font>
      <sz val="12"/>
      <color theme="1"/>
      <name val="TimesNewRoman"/>
      <family val="2"/>
    </font>
    <font>
      <sz val="12"/>
      <color theme="1"/>
      <name val="Calibri"/>
      <family val="2"/>
      <scheme val="minor"/>
    </font>
    <font>
      <sz val="11"/>
      <name val="Arial"/>
      <family val="2"/>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0" fontId="6" fillId="0" borderId="0"/>
  </cellStyleXfs>
  <cellXfs count="26">
    <xf numFmtId="0" fontId="0" fillId="0" borderId="0" xfId="0"/>
    <xf numFmtId="0" fontId="0" fillId="0" borderId="0" xfId="0" applyAlignment="1">
      <alignment wrapText="1"/>
    </xf>
    <xf numFmtId="0" fontId="0" fillId="0" borderId="0" xfId="0" applyAlignment="1">
      <alignment horizontal="center" vertical="center" wrapText="1"/>
    </xf>
    <xf numFmtId="44" fontId="2" fillId="2" borderId="2" xfId="0" applyNumberFormat="1" applyFont="1" applyFill="1" applyBorder="1" applyAlignment="1">
      <alignment horizontal="center" vertical="center" wrapText="1"/>
    </xf>
    <xf numFmtId="164" fontId="2" fillId="2" borderId="2" xfId="1"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6" xfId="3" applyFont="1" applyFill="1" applyBorder="1" applyAlignment="1">
      <alignment horizontal="center" vertical="center" wrapText="1"/>
    </xf>
    <xf numFmtId="0" fontId="0" fillId="0" borderId="0" xfId="0" applyAlignment="1">
      <alignment vertical="center" wrapText="1"/>
    </xf>
    <xf numFmtId="0" fontId="3" fillId="0" borderId="5" xfId="3" applyFont="1" applyFill="1" applyBorder="1" applyAlignment="1">
      <alignment horizontal="center" vertical="center" wrapText="1"/>
    </xf>
    <xf numFmtId="0" fontId="7" fillId="0" borderId="0" xfId="0" applyFont="1"/>
    <xf numFmtId="0" fontId="8" fillId="0" borderId="6" xfId="3" applyFont="1" applyFill="1" applyBorder="1" applyAlignment="1">
      <alignment wrapText="1"/>
    </xf>
    <xf numFmtId="0" fontId="8" fillId="0" borderId="6" xfId="3" applyFont="1" applyFill="1" applyBorder="1" applyAlignment="1">
      <alignment horizontal="center" vertical="center" wrapText="1"/>
    </xf>
    <xf numFmtId="44" fontId="8" fillId="0" borderId="6" xfId="2" applyFont="1" applyFill="1" applyBorder="1" applyAlignment="1">
      <alignment horizontal="right" vertical="center" wrapText="1"/>
    </xf>
    <xf numFmtId="0" fontId="0" fillId="0" borderId="0" xfId="0" applyFill="1" applyAlignment="1">
      <alignment wrapText="1"/>
    </xf>
    <xf numFmtId="0" fontId="9" fillId="0" borderId="1" xfId="0" applyFont="1" applyBorder="1" applyAlignment="1">
      <alignment vertical="center" wrapText="1"/>
    </xf>
    <xf numFmtId="0" fontId="8" fillId="0" borderId="6" xfId="0" applyFont="1" applyFill="1" applyBorder="1" applyAlignment="1">
      <alignment horizontal="center" vertical="center" wrapText="1"/>
    </xf>
    <xf numFmtId="0" fontId="8" fillId="0" borderId="7" xfId="3" applyFont="1" applyFill="1" applyBorder="1" applyAlignment="1">
      <alignment horizontal="center" vertical="center" wrapText="1"/>
    </xf>
    <xf numFmtId="0" fontId="0" fillId="0" borderId="0" xfId="0" applyAlignment="1">
      <alignment horizontal="center" wrapText="1"/>
    </xf>
    <xf numFmtId="0" fontId="9" fillId="0" borderId="1" xfId="0" applyFont="1" applyBorder="1" applyAlignment="1">
      <alignment horizontal="center" vertical="center" wrapText="1"/>
    </xf>
    <xf numFmtId="44" fontId="9" fillId="0" borderId="1" xfId="2" applyFont="1" applyBorder="1" applyAlignment="1">
      <alignment vertical="center" wrapText="1"/>
    </xf>
    <xf numFmtId="44" fontId="2" fillId="2" borderId="2" xfId="2" applyFont="1" applyFill="1" applyBorder="1" applyAlignment="1">
      <alignment horizontal="center" vertical="center" wrapText="1"/>
    </xf>
    <xf numFmtId="44" fontId="0" fillId="0" borderId="0" xfId="2" applyFont="1" applyAlignment="1">
      <alignment wrapText="1"/>
    </xf>
    <xf numFmtId="0" fontId="5" fillId="0" borderId="0" xfId="0" applyFont="1" applyAlignment="1">
      <alignment horizontal="center" wrapText="1"/>
    </xf>
    <xf numFmtId="0" fontId="4" fillId="0" borderId="0" xfId="0" applyFont="1" applyAlignment="1">
      <alignment horizontal="center" wrapText="1"/>
    </xf>
  </cellXfs>
  <cellStyles count="5">
    <cellStyle name="Milliers" xfId="1" builtinId="3"/>
    <cellStyle name="Monétaire" xfId="2" builtinId="4"/>
    <cellStyle name="Normal" xfId="0" builtinId="0"/>
    <cellStyle name="Normal 2" xfId="3" xr:uid="{00000000-0005-0000-0000-000003000000}"/>
    <cellStyle name="Normal 2 2" xfId="4" xr:uid="{00000000-0005-0000-0000-000004000000}"/>
  </cellStyles>
  <dxfs count="34">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alignment textRotation="0" wrapText="1" indent="0" justifyLastLine="0" shrinkToFit="0" readingOrder="0"/>
    </dxf>
    <dxf>
      <border>
        <bottom style="thin">
          <color indexed="64"/>
        </bottom>
      </border>
    </dxf>
    <dxf>
      <font>
        <strike val="0"/>
        <outline val="0"/>
        <shadow val="0"/>
        <u val="none"/>
        <vertAlign val="baseline"/>
        <sz val="11"/>
        <color auto="1"/>
      </font>
      <alignment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alignment horizontal="general" vertical="center" textRotation="0" wrapText="1" indent="0" justifyLastLine="0" shrinkToFit="0" readingOrder="0"/>
    </dxf>
    <dxf>
      <border>
        <bottom style="thin">
          <color indexed="64"/>
        </bottom>
      </border>
    </dxf>
    <dxf>
      <font>
        <strike val="0"/>
        <outline val="0"/>
        <shadow val="0"/>
        <u val="none"/>
        <vertAlign val="baseline"/>
        <sz val="11"/>
        <color auto="1"/>
        <name val="Arial"/>
        <scheme val="none"/>
      </font>
      <alignmen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45242</xdr:colOff>
      <xdr:row>0</xdr:row>
      <xdr:rowOff>78581</xdr:rowOff>
    </xdr:from>
    <xdr:to>
      <xdr:col>1</xdr:col>
      <xdr:colOff>1345405</xdr:colOff>
      <xdr:row>5</xdr:row>
      <xdr:rowOff>149289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2" y="78581"/>
          <a:ext cx="2264569" cy="1118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78581</xdr:colOff>
      <xdr:row>0</xdr:row>
      <xdr:rowOff>102392</xdr:rowOff>
    </xdr:from>
    <xdr:to>
      <xdr:col>1</xdr:col>
      <xdr:colOff>1369219</xdr:colOff>
      <xdr:row>5</xdr:row>
      <xdr:rowOff>168395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 y="102392"/>
          <a:ext cx="2255044" cy="1113753"/>
        </a:xfrm>
        <a:prstGeom prst="rect">
          <a:avLst/>
        </a:prstGeom>
      </xdr:spPr>
    </xdr:pic>
    <xdr:clientData/>
  </xdr:twoCellAnchor>
  <xdr:oneCellAnchor>
    <xdr:from>
      <xdr:col>2</xdr:col>
      <xdr:colOff>105194</xdr:colOff>
      <xdr:row>56</xdr:row>
      <xdr:rowOff>287145</xdr:rowOff>
    </xdr:from>
    <xdr:ext cx="14106261" cy="2690929"/>
    <xdr:sp macro="" textlink="">
      <xdr:nvSpPr>
        <xdr:cNvPr id="3" name="Rectangle 2">
          <a:extLst>
            <a:ext uri="{FF2B5EF4-FFF2-40B4-BE49-F238E27FC236}">
              <a16:creationId xmlns:a16="http://schemas.microsoft.com/office/drawing/2014/main" id="{00000000-0008-0000-0200-000003000000}"/>
            </a:ext>
          </a:extLst>
        </xdr:cNvPr>
        <xdr:cNvSpPr/>
      </xdr:nvSpPr>
      <xdr:spPr>
        <a:xfrm rot="1125254">
          <a:off x="2486444" y="3585176"/>
          <a:ext cx="14106261" cy="2690929"/>
        </a:xfrm>
        <a:prstGeom prst="rect">
          <a:avLst/>
        </a:prstGeom>
        <a:noFill/>
      </xdr:spPr>
      <xdr:txBody>
        <a:bodyPr wrap="square" lIns="91440" tIns="45720" rIns="91440" bIns="45720">
          <a:spAutoFit/>
        </a:bodyPr>
        <a:lstStyle/>
        <a:p>
          <a:pPr algn="ctr"/>
          <a:endParaRPr lang="fr-FR" sz="16600" b="0" cap="none" spc="0">
            <a:ln w="0"/>
            <a:solidFill>
              <a:srgbClr val="FF0000"/>
            </a:solidFill>
            <a:effectLst>
              <a:outerShdw blurRad="38100" dist="19050" dir="2700000" algn="tl" rotWithShape="0">
                <a:schemeClr val="dk1">
                  <a:alpha val="40000"/>
                </a:schemeClr>
              </a:outerShdw>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7:L230" totalsRowShown="0" headerRowDxfId="33" dataDxfId="31" headerRowBorderDxfId="32" tableBorderDxfId="30" totalsRowBorderDxfId="29">
  <autoFilter ref="A7:L230" xr:uid="{00000000-0009-0000-0100-000001000000}"/>
  <tableColumns count="12">
    <tableColumn id="1" xr3:uid="{00000000-0010-0000-0000-000001000000}" name="Programme" dataDxfId="28" dataCellStyle="Normal 2"/>
    <tableColumn id="2" xr3:uid="{00000000-0010-0000-0000-000002000000}" name="Nom du programme" dataDxfId="27" dataCellStyle="Normal 2"/>
    <tableColumn id="3" xr3:uid="{00000000-0010-0000-0000-000003000000}" name="N° de catégorie" dataDxfId="26" dataCellStyle="Normal 2"/>
    <tableColumn id="4" xr3:uid="{00000000-0010-0000-0000-000004000000}" name="Nom de catégorie" dataDxfId="25" dataCellStyle="Normal 2"/>
    <tableColumn id="5" xr3:uid="{00000000-0010-0000-0000-000005000000}" name="Article " dataDxfId="24" dataCellStyle="Normal 2"/>
    <tableColumn id="6" xr3:uid="{00000000-0010-0000-0000-000006000000}" name="Description " dataDxfId="23" dataCellStyle="Normal 2"/>
    <tableColumn id="7" xr3:uid="{00000000-0010-0000-0000-000007000000}" name="Quantité" dataDxfId="22" dataCellStyle="Normal 2"/>
    <tableColumn id="8" xr3:uid="{00000000-0010-0000-0000-000008000000}" name="Coût unitaire (Hors taxes)" dataDxfId="21" dataCellStyle="Monétaire"/>
    <tableColumn id="9" xr3:uid="{00000000-0010-0000-0000-000009000000}" name="Coût total" dataDxfId="20" dataCellStyle="Monétaire">
      <calculatedColumnFormula>Tableau1[[#This Row],[Quantité]]*Tableau1[[#This Row],[Coût unitaire (Hors taxes)]]</calculatedColumnFormula>
    </tableColumn>
    <tableColumn id="10" xr3:uid="{00000000-0010-0000-0000-00000A000000}" name="Durée de vie " dataDxfId="19" dataCellStyle="Normal 2"/>
    <tableColumn id="11" xr3:uid="{00000000-0010-0000-0000-00000B000000}" name="Compétence principale" dataDxfId="18" dataCellStyle="Normal 2"/>
    <tableColumn id="12" xr3:uid="{00000000-0010-0000-0000-00000C000000}" name="Local" dataDxfId="17"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24" displayName="Tableau24" ref="A7:L187" totalsRowShown="0" headerRowDxfId="16" dataDxfId="14" headerRowBorderDxfId="15" tableBorderDxfId="13" totalsRowBorderDxfId="12">
  <autoFilter ref="A7:L187" xr:uid="{00000000-0009-0000-0100-000003000000}"/>
  <sortState xmlns:xlrd2="http://schemas.microsoft.com/office/spreadsheetml/2017/richdata2" ref="A8:L187">
    <sortCondition ref="I7:I187"/>
  </sortState>
  <tableColumns count="12">
    <tableColumn id="1" xr3:uid="{00000000-0010-0000-0100-000001000000}" name="Programme" dataDxfId="11" dataCellStyle="Normal 2"/>
    <tableColumn id="2" xr3:uid="{00000000-0010-0000-0100-000002000000}" name="Nom du programme" dataDxfId="10" dataCellStyle="Normal 2"/>
    <tableColumn id="3" xr3:uid="{00000000-0010-0000-0100-000003000000}" name="Catégorie" dataDxfId="9" dataCellStyle="Normal 2"/>
    <tableColumn id="4" xr3:uid="{00000000-0010-0000-0100-000004000000}" name="Nom de catégorie" dataDxfId="8" dataCellStyle="Normal 2"/>
    <tableColumn id="5" xr3:uid="{00000000-0010-0000-0100-000005000000}" name="Article " dataDxfId="7" dataCellStyle="Normal 2"/>
    <tableColumn id="6" xr3:uid="{00000000-0010-0000-0100-000006000000}" name="Description " dataDxfId="6" dataCellStyle="Normal 2"/>
    <tableColumn id="7" xr3:uid="{00000000-0010-0000-0100-000007000000}" name="Quantité" dataDxfId="5" dataCellStyle="Normal 2"/>
    <tableColumn id="8" xr3:uid="{00000000-0010-0000-0100-000008000000}" name="Coût unitaire (hors taxes)" dataDxfId="4" dataCellStyle="Monétaire"/>
    <tableColumn id="9" xr3:uid="{00000000-0010-0000-0100-000009000000}" name="Coût total" dataDxfId="3" dataCellStyle="Monétaire">
      <calculatedColumnFormula>Tableau24[[#This Row],[Quantité]]*Tableau24[[#This Row],[Coût unitaire (hors taxes)]]</calculatedColumnFormula>
    </tableColumn>
    <tableColumn id="10" xr3:uid="{00000000-0010-0000-0100-00000A000000}" name="Taux de remplacement annuel (%)" dataDxfId="2"/>
    <tableColumn id="11" xr3:uid="{00000000-0010-0000-0100-00000B000000}" name="Compétence principale" dataDxfId="1"/>
    <tableColumn id="12" xr3:uid="{00000000-0010-0000-0100-00000C000000}" name="Local" dataDxfId="0" dataCellStyle="Normal 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13"/>
  <sheetViews>
    <sheetView workbookViewId="0">
      <selection activeCell="A9" sqref="A9"/>
    </sheetView>
  </sheetViews>
  <sheetFormatPr baseColWidth="10" defaultRowHeight="15"/>
  <sheetData>
    <row r="5" spans="1:1" ht="15.75">
      <c r="A5" s="11" t="s">
        <v>265</v>
      </c>
    </row>
    <row r="6" spans="1:1" ht="15.75">
      <c r="A6" s="11"/>
    </row>
    <row r="7" spans="1:1" ht="15.75">
      <c r="A7" s="11"/>
    </row>
    <row r="8" spans="1:1" ht="15.75">
      <c r="A8" s="11"/>
    </row>
    <row r="9" spans="1:1" ht="15.75">
      <c r="A9" s="11" t="s">
        <v>266</v>
      </c>
    </row>
    <row r="10" spans="1:1" ht="15.75">
      <c r="A10" s="11" t="s">
        <v>267</v>
      </c>
    </row>
    <row r="11" spans="1:1" ht="15.75">
      <c r="A11" s="11"/>
    </row>
    <row r="12" spans="1:1" ht="15.75">
      <c r="A12" s="11"/>
    </row>
    <row r="13" spans="1:1" ht="15.75">
      <c r="A13" s="11" t="s">
        <v>268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L230"/>
  <sheetViews>
    <sheetView tabSelected="1" zoomScale="80" zoomScaleNormal="80" workbookViewId="0">
      <pane ySplit="7" topLeftCell="A8" activePane="bottomLeft" state="frozen"/>
      <selection pane="bottomLeft" activeCell="D18" sqref="D18"/>
    </sheetView>
  </sheetViews>
  <sheetFormatPr baseColWidth="10" defaultRowHeight="15"/>
  <cols>
    <col min="1" max="1" width="14.42578125" style="19" customWidth="1"/>
    <col min="2" max="2" width="21.28515625" style="19" customWidth="1"/>
    <col min="3" max="3" width="18.7109375" style="19" customWidth="1"/>
    <col min="4" max="4" width="31.7109375" style="19" customWidth="1"/>
    <col min="5" max="5" width="27.7109375" style="1" customWidth="1"/>
    <col min="6" max="6" width="40.7109375" style="1" customWidth="1"/>
    <col min="7" max="7" width="13" style="19" customWidth="1"/>
    <col min="8" max="8" width="30.7109375" style="1" customWidth="1"/>
    <col min="9" max="9" width="17.140625" style="1" bestFit="1" customWidth="1"/>
    <col min="10" max="10" width="19.7109375" style="19" customWidth="1"/>
    <col min="11" max="11" width="27.7109375" style="19" customWidth="1"/>
    <col min="12" max="12" width="12.28515625" style="19" customWidth="1"/>
    <col min="13" max="16384" width="11.42578125" style="1"/>
  </cols>
  <sheetData>
    <row r="3" spans="1:12" ht="21">
      <c r="C3" s="25" t="s">
        <v>195</v>
      </c>
      <c r="D3" s="25"/>
      <c r="E3" s="25"/>
      <c r="F3" s="25"/>
      <c r="G3" s="25"/>
      <c r="H3" s="25"/>
      <c r="I3" s="25"/>
      <c r="J3" s="25"/>
    </row>
    <row r="4" spans="1:12" ht="17.25">
      <c r="A4" s="24" t="s">
        <v>16</v>
      </c>
      <c r="B4" s="24"/>
      <c r="C4" s="24"/>
      <c r="D4" s="24"/>
      <c r="E4" s="24"/>
      <c r="F4" s="24"/>
      <c r="G4" s="24"/>
      <c r="H4" s="24"/>
      <c r="I4" s="24"/>
      <c r="J4" s="24"/>
      <c r="K4" s="24"/>
      <c r="L4" s="24"/>
    </row>
    <row r="7" spans="1:12" s="2" customFormat="1" ht="45" customHeight="1">
      <c r="A7" s="5" t="s">
        <v>0</v>
      </c>
      <c r="B7" s="6" t="s">
        <v>10</v>
      </c>
      <c r="C7" s="3" t="s">
        <v>12</v>
      </c>
      <c r="D7" s="3" t="s">
        <v>11</v>
      </c>
      <c r="E7" s="3" t="s">
        <v>2</v>
      </c>
      <c r="F7" s="3" t="s">
        <v>3</v>
      </c>
      <c r="G7" s="3" t="s">
        <v>4</v>
      </c>
      <c r="H7" s="4" t="s">
        <v>5</v>
      </c>
      <c r="I7" s="4" t="s">
        <v>9</v>
      </c>
      <c r="J7" s="3" t="s">
        <v>6</v>
      </c>
      <c r="K7" s="3" t="s">
        <v>7</v>
      </c>
      <c r="L7" s="7" t="s">
        <v>8</v>
      </c>
    </row>
    <row r="8" spans="1:12" s="9" customFormat="1" ht="57">
      <c r="A8" s="20">
        <v>5189</v>
      </c>
      <c r="B8" s="20" t="s">
        <v>194</v>
      </c>
      <c r="C8" s="20">
        <v>2</v>
      </c>
      <c r="D8" s="20" t="s">
        <v>34</v>
      </c>
      <c r="E8" s="16" t="s">
        <v>412</v>
      </c>
      <c r="F8" s="16" t="s">
        <v>413</v>
      </c>
      <c r="G8" s="20">
        <v>1</v>
      </c>
      <c r="H8" s="21">
        <v>227000</v>
      </c>
      <c r="I8" s="21">
        <f>Tableau1[[#This Row],[Quantité]]*Tableau1[[#This Row],[Coût unitaire (Hors taxes)]]</f>
        <v>227000</v>
      </c>
      <c r="J8" s="20">
        <v>10</v>
      </c>
      <c r="K8" s="20" t="s">
        <v>119</v>
      </c>
      <c r="L8" s="20" t="s">
        <v>135</v>
      </c>
    </row>
    <row r="9" spans="1:12" s="9" customFormat="1" ht="57">
      <c r="A9" s="20">
        <v>5189</v>
      </c>
      <c r="B9" s="20" t="s">
        <v>194</v>
      </c>
      <c r="C9" s="20">
        <v>2</v>
      </c>
      <c r="D9" s="20" t="s">
        <v>34</v>
      </c>
      <c r="E9" s="16" t="s">
        <v>35</v>
      </c>
      <c r="F9" s="16" t="s">
        <v>204</v>
      </c>
      <c r="G9" s="20">
        <v>1</v>
      </c>
      <c r="H9" s="21">
        <v>523000</v>
      </c>
      <c r="I9" s="21">
        <f>Tableau1[[#This Row],[Quantité]]*Tableau1[[#This Row],[Coût unitaire (Hors taxes)]]</f>
        <v>523000</v>
      </c>
      <c r="J9" s="20">
        <v>10</v>
      </c>
      <c r="K9" s="20" t="s">
        <v>119</v>
      </c>
      <c r="L9" s="20" t="s">
        <v>135</v>
      </c>
    </row>
    <row r="10" spans="1:12" s="9" customFormat="1" ht="71.25">
      <c r="A10" s="20">
        <v>5189</v>
      </c>
      <c r="B10" s="20" t="s">
        <v>194</v>
      </c>
      <c r="C10" s="20">
        <v>2</v>
      </c>
      <c r="D10" s="20" t="s">
        <v>34</v>
      </c>
      <c r="E10" s="16" t="s">
        <v>36</v>
      </c>
      <c r="F10" s="16" t="s">
        <v>205</v>
      </c>
      <c r="G10" s="20">
        <v>1</v>
      </c>
      <c r="H10" s="21">
        <v>78.75</v>
      </c>
      <c r="I10" s="21">
        <f>Tableau1[[#This Row],[Quantité]]*Tableau1[[#This Row],[Coût unitaire (Hors taxes)]]</f>
        <v>78.75</v>
      </c>
      <c r="J10" s="20">
        <v>20</v>
      </c>
      <c r="K10" s="20" t="s">
        <v>120</v>
      </c>
      <c r="L10" s="20" t="s">
        <v>136</v>
      </c>
    </row>
    <row r="11" spans="1:12" s="9" customFormat="1" ht="57">
      <c r="A11" s="20">
        <v>5189</v>
      </c>
      <c r="B11" s="20" t="s">
        <v>194</v>
      </c>
      <c r="C11" s="20">
        <v>2</v>
      </c>
      <c r="D11" s="20" t="s">
        <v>34</v>
      </c>
      <c r="E11" s="16" t="s">
        <v>37</v>
      </c>
      <c r="F11" s="16" t="s">
        <v>206</v>
      </c>
      <c r="G11" s="20">
        <v>1</v>
      </c>
      <c r="H11" s="21">
        <v>78.75</v>
      </c>
      <c r="I11" s="21">
        <f>Tableau1[[#This Row],[Quantité]]*Tableau1[[#This Row],[Coût unitaire (Hors taxes)]]</f>
        <v>78.75</v>
      </c>
      <c r="J11" s="20">
        <v>205</v>
      </c>
      <c r="K11" s="20" t="s">
        <v>120</v>
      </c>
      <c r="L11" s="20" t="s">
        <v>136</v>
      </c>
    </row>
    <row r="12" spans="1:12" s="9" customFormat="1" ht="42.75">
      <c r="A12" s="20">
        <v>5189</v>
      </c>
      <c r="B12" s="20" t="s">
        <v>194</v>
      </c>
      <c r="C12" s="20">
        <v>2</v>
      </c>
      <c r="D12" s="20" t="s">
        <v>34</v>
      </c>
      <c r="E12" s="16" t="s">
        <v>414</v>
      </c>
      <c r="F12" s="16" t="s">
        <v>415</v>
      </c>
      <c r="G12" s="20">
        <v>1</v>
      </c>
      <c r="H12" s="21">
        <v>15.21</v>
      </c>
      <c r="I12" s="21">
        <f>Tableau1[[#This Row],[Quantité]]*Tableau1[[#This Row],[Coût unitaire (Hors taxes)]]</f>
        <v>15.21</v>
      </c>
      <c r="J12" s="20">
        <v>25</v>
      </c>
      <c r="K12" s="20" t="s">
        <v>120</v>
      </c>
      <c r="L12" s="20" t="s">
        <v>136</v>
      </c>
    </row>
    <row r="13" spans="1:12" s="9" customFormat="1" ht="42.75">
      <c r="A13" s="20">
        <v>5189</v>
      </c>
      <c r="B13" s="20" t="s">
        <v>194</v>
      </c>
      <c r="C13" s="20">
        <v>2</v>
      </c>
      <c r="D13" s="20" t="s">
        <v>34</v>
      </c>
      <c r="E13" s="16" t="s">
        <v>414</v>
      </c>
      <c r="F13" s="16" t="s">
        <v>416</v>
      </c>
      <c r="G13" s="20">
        <v>1</v>
      </c>
      <c r="H13" s="21">
        <v>19.84</v>
      </c>
      <c r="I13" s="21">
        <f>Tableau1[[#This Row],[Quantité]]*Tableau1[[#This Row],[Coût unitaire (Hors taxes)]]</f>
        <v>19.84</v>
      </c>
      <c r="J13" s="20">
        <v>25</v>
      </c>
      <c r="K13" s="20" t="s">
        <v>120</v>
      </c>
      <c r="L13" s="20" t="s">
        <v>136</v>
      </c>
    </row>
    <row r="14" spans="1:12" s="9" customFormat="1" ht="28.5">
      <c r="A14" s="20">
        <v>5189</v>
      </c>
      <c r="B14" s="20" t="s">
        <v>194</v>
      </c>
      <c r="C14" s="20">
        <v>2</v>
      </c>
      <c r="D14" s="20" t="s">
        <v>34</v>
      </c>
      <c r="E14" s="16" t="s">
        <v>414</v>
      </c>
      <c r="F14" s="16" t="s">
        <v>417</v>
      </c>
      <c r="G14" s="20">
        <v>1</v>
      </c>
      <c r="H14" s="21">
        <v>15.85</v>
      </c>
      <c r="I14" s="21">
        <f>Tableau1[[#This Row],[Quantité]]*Tableau1[[#This Row],[Coût unitaire (Hors taxes)]]</f>
        <v>15.85</v>
      </c>
      <c r="J14" s="20">
        <v>25</v>
      </c>
      <c r="K14" s="20" t="s">
        <v>120</v>
      </c>
      <c r="L14" s="20" t="s">
        <v>136</v>
      </c>
    </row>
    <row r="15" spans="1:12" s="9" customFormat="1" ht="28.5">
      <c r="A15" s="20">
        <v>5189</v>
      </c>
      <c r="B15" s="20" t="s">
        <v>194</v>
      </c>
      <c r="C15" s="20">
        <v>2</v>
      </c>
      <c r="D15" s="20" t="s">
        <v>34</v>
      </c>
      <c r="E15" s="16" t="s">
        <v>414</v>
      </c>
      <c r="F15" s="16" t="s">
        <v>418</v>
      </c>
      <c r="G15" s="20">
        <v>1</v>
      </c>
      <c r="H15" s="21">
        <v>9.5500000000000007</v>
      </c>
      <c r="I15" s="21">
        <f>Tableau1[[#This Row],[Quantité]]*Tableau1[[#This Row],[Coût unitaire (Hors taxes)]]</f>
        <v>9.5500000000000007</v>
      </c>
      <c r="J15" s="20">
        <v>20</v>
      </c>
      <c r="K15" s="20" t="s">
        <v>120</v>
      </c>
      <c r="L15" s="20" t="s">
        <v>136</v>
      </c>
    </row>
    <row r="16" spans="1:12" s="9" customFormat="1" ht="28.5">
      <c r="A16" s="20">
        <v>5189</v>
      </c>
      <c r="B16" s="20" t="s">
        <v>194</v>
      </c>
      <c r="C16" s="20">
        <v>2</v>
      </c>
      <c r="D16" s="20" t="s">
        <v>34</v>
      </c>
      <c r="E16" s="16" t="s">
        <v>414</v>
      </c>
      <c r="F16" s="16" t="s">
        <v>419</v>
      </c>
      <c r="G16" s="20">
        <v>1</v>
      </c>
      <c r="H16" s="21">
        <v>23.2</v>
      </c>
      <c r="I16" s="21">
        <f>Tableau1[[#This Row],[Quantité]]*Tableau1[[#This Row],[Coût unitaire (Hors taxes)]]</f>
        <v>23.2</v>
      </c>
      <c r="J16" s="20">
        <v>25</v>
      </c>
      <c r="K16" s="20" t="s">
        <v>120</v>
      </c>
      <c r="L16" s="20" t="s">
        <v>136</v>
      </c>
    </row>
    <row r="17" spans="1:12" s="9" customFormat="1" ht="28.5">
      <c r="A17" s="20">
        <v>5189</v>
      </c>
      <c r="B17" s="20" t="s">
        <v>194</v>
      </c>
      <c r="C17" s="20">
        <v>2</v>
      </c>
      <c r="D17" s="20" t="s">
        <v>34</v>
      </c>
      <c r="E17" s="16" t="s">
        <v>414</v>
      </c>
      <c r="F17" s="16" t="s">
        <v>420</v>
      </c>
      <c r="G17" s="20">
        <v>1</v>
      </c>
      <c r="H17" s="21">
        <v>11.05</v>
      </c>
      <c r="I17" s="21">
        <f>Tableau1[[#This Row],[Quantité]]*Tableau1[[#This Row],[Coût unitaire (Hors taxes)]]</f>
        <v>11.05</v>
      </c>
      <c r="J17" s="20">
        <v>25</v>
      </c>
      <c r="K17" s="20" t="s">
        <v>120</v>
      </c>
      <c r="L17" s="20" t="s">
        <v>136</v>
      </c>
    </row>
    <row r="18" spans="1:12" s="9" customFormat="1" ht="28.5">
      <c r="A18" s="20">
        <v>5189</v>
      </c>
      <c r="B18" s="20" t="s">
        <v>194</v>
      </c>
      <c r="C18" s="20">
        <v>2</v>
      </c>
      <c r="D18" s="20" t="s">
        <v>34</v>
      </c>
      <c r="E18" s="16" t="s">
        <v>414</v>
      </c>
      <c r="F18" s="16" t="s">
        <v>421</v>
      </c>
      <c r="G18" s="20">
        <v>1</v>
      </c>
      <c r="H18" s="21">
        <v>10</v>
      </c>
      <c r="I18" s="21">
        <f>Tableau1[[#This Row],[Quantité]]*Tableau1[[#This Row],[Coût unitaire (Hors taxes)]]</f>
        <v>10</v>
      </c>
      <c r="J18" s="20">
        <v>25</v>
      </c>
      <c r="K18" s="20" t="s">
        <v>120</v>
      </c>
      <c r="L18" s="20" t="s">
        <v>136</v>
      </c>
    </row>
    <row r="19" spans="1:12" s="9" customFormat="1" ht="28.5">
      <c r="A19" s="20">
        <v>5189</v>
      </c>
      <c r="B19" s="20" t="s">
        <v>194</v>
      </c>
      <c r="C19" s="20">
        <v>2</v>
      </c>
      <c r="D19" s="20" t="s">
        <v>34</v>
      </c>
      <c r="E19" s="16" t="s">
        <v>414</v>
      </c>
      <c r="F19" s="16" t="s">
        <v>422</v>
      </c>
      <c r="G19" s="20">
        <v>1</v>
      </c>
      <c r="H19" s="21">
        <v>54.95</v>
      </c>
      <c r="I19" s="21">
        <f>Tableau1[[#This Row],[Quantité]]*Tableau1[[#This Row],[Coût unitaire (Hors taxes)]]</f>
        <v>54.95</v>
      </c>
      <c r="J19" s="20">
        <v>20</v>
      </c>
      <c r="K19" s="20" t="s">
        <v>120</v>
      </c>
      <c r="L19" s="20" t="s">
        <v>136</v>
      </c>
    </row>
    <row r="20" spans="1:12" s="9" customFormat="1" ht="28.5">
      <c r="A20" s="20">
        <v>5189</v>
      </c>
      <c r="B20" s="20" t="s">
        <v>194</v>
      </c>
      <c r="C20" s="20">
        <v>2</v>
      </c>
      <c r="D20" s="20" t="s">
        <v>34</v>
      </c>
      <c r="E20" s="16" t="s">
        <v>38</v>
      </c>
      <c r="F20" s="16" t="s">
        <v>40</v>
      </c>
      <c r="G20" s="20">
        <v>3</v>
      </c>
      <c r="H20" s="21">
        <v>40</v>
      </c>
      <c r="I20" s="21">
        <f>Tableau1[[#This Row],[Quantité]]*Tableau1[[#This Row],[Coût unitaire (Hors taxes)]]</f>
        <v>120</v>
      </c>
      <c r="J20" s="20">
        <v>15</v>
      </c>
      <c r="K20" s="20" t="s">
        <v>120</v>
      </c>
      <c r="L20" s="20" t="s">
        <v>132</v>
      </c>
    </row>
    <row r="21" spans="1:12" s="9" customFormat="1" ht="28.5">
      <c r="A21" s="20">
        <v>5189</v>
      </c>
      <c r="B21" s="20" t="s">
        <v>194</v>
      </c>
      <c r="C21" s="20">
        <v>2</v>
      </c>
      <c r="D21" s="20" t="s">
        <v>34</v>
      </c>
      <c r="E21" s="16" t="s">
        <v>38</v>
      </c>
      <c r="F21" s="16" t="s">
        <v>39</v>
      </c>
      <c r="G21" s="20">
        <v>1</v>
      </c>
      <c r="H21" s="21">
        <v>600</v>
      </c>
      <c r="I21" s="21">
        <f>Tableau1[[#This Row],[Quantité]]*Tableau1[[#This Row],[Coût unitaire (Hors taxes)]]</f>
        <v>600</v>
      </c>
      <c r="J21" s="20">
        <v>15</v>
      </c>
      <c r="K21" s="20" t="s">
        <v>120</v>
      </c>
      <c r="L21" s="20" t="s">
        <v>136</v>
      </c>
    </row>
    <row r="22" spans="1:12" s="9" customFormat="1" ht="28.5">
      <c r="A22" s="20">
        <v>5189</v>
      </c>
      <c r="B22" s="20" t="s">
        <v>194</v>
      </c>
      <c r="C22" s="20">
        <v>1</v>
      </c>
      <c r="D22" s="20" t="s">
        <v>17</v>
      </c>
      <c r="E22" s="16" t="s">
        <v>18</v>
      </c>
      <c r="F22" s="16" t="s">
        <v>196</v>
      </c>
      <c r="G22" s="20">
        <v>1</v>
      </c>
      <c r="H22" s="21">
        <v>30</v>
      </c>
      <c r="I22" s="21">
        <f>Tableau1[[#This Row],[Quantité]]*Tableau1[[#This Row],[Coût unitaire (Hors taxes)]]</f>
        <v>30</v>
      </c>
      <c r="J22" s="20">
        <v>15</v>
      </c>
      <c r="K22" s="20" t="s">
        <v>115</v>
      </c>
      <c r="L22" s="20" t="s">
        <v>128</v>
      </c>
    </row>
    <row r="23" spans="1:12" s="9" customFormat="1" ht="42.75">
      <c r="A23" s="20">
        <v>5189</v>
      </c>
      <c r="B23" s="20" t="s">
        <v>194</v>
      </c>
      <c r="C23" s="20">
        <v>2</v>
      </c>
      <c r="D23" s="20" t="s">
        <v>34</v>
      </c>
      <c r="E23" s="16" t="s">
        <v>41</v>
      </c>
      <c r="F23" s="16" t="s">
        <v>207</v>
      </c>
      <c r="G23" s="20">
        <v>1</v>
      </c>
      <c r="H23" s="21">
        <v>27.95</v>
      </c>
      <c r="I23" s="21">
        <f>Tableau1[[#This Row],[Quantité]]*Tableau1[[#This Row],[Coût unitaire (Hors taxes)]]</f>
        <v>27.95</v>
      </c>
      <c r="J23" s="20">
        <v>10</v>
      </c>
      <c r="K23" s="20" t="s">
        <v>120</v>
      </c>
      <c r="L23" s="20" t="s">
        <v>136</v>
      </c>
    </row>
    <row r="24" spans="1:12" s="9" customFormat="1" ht="28.5">
      <c r="A24" s="20">
        <v>5189</v>
      </c>
      <c r="B24" s="20" t="s">
        <v>194</v>
      </c>
      <c r="C24" s="20">
        <v>2</v>
      </c>
      <c r="D24" s="20" t="s">
        <v>34</v>
      </c>
      <c r="E24" s="16" t="s">
        <v>41</v>
      </c>
      <c r="F24" s="16" t="s">
        <v>208</v>
      </c>
      <c r="G24" s="20">
        <v>1</v>
      </c>
      <c r="H24" s="21">
        <v>39.5</v>
      </c>
      <c r="I24" s="21">
        <f>Tableau1[[#This Row],[Quantité]]*Tableau1[[#This Row],[Coût unitaire (Hors taxes)]]</f>
        <v>39.5</v>
      </c>
      <c r="J24" s="20">
        <v>10</v>
      </c>
      <c r="K24" s="20" t="s">
        <v>120</v>
      </c>
      <c r="L24" s="20" t="s">
        <v>136</v>
      </c>
    </row>
    <row r="25" spans="1:12" s="9" customFormat="1" ht="42.75">
      <c r="A25" s="20">
        <v>5189</v>
      </c>
      <c r="B25" s="20" t="s">
        <v>194</v>
      </c>
      <c r="C25" s="20">
        <v>1</v>
      </c>
      <c r="D25" s="20" t="s">
        <v>17</v>
      </c>
      <c r="E25" s="16" t="s">
        <v>19</v>
      </c>
      <c r="F25" s="16" t="s">
        <v>197</v>
      </c>
      <c r="G25" s="20">
        <v>2</v>
      </c>
      <c r="H25" s="21">
        <v>229.25</v>
      </c>
      <c r="I25" s="21">
        <f>Tableau1[[#This Row],[Quantité]]*Tableau1[[#This Row],[Coût unitaire (Hors taxes)]]</f>
        <v>458.5</v>
      </c>
      <c r="J25" s="20">
        <v>25</v>
      </c>
      <c r="K25" s="20" t="s">
        <v>115</v>
      </c>
      <c r="L25" s="20" t="s">
        <v>128</v>
      </c>
    </row>
    <row r="26" spans="1:12" s="9" customFormat="1" ht="28.5">
      <c r="A26" s="20">
        <v>5189</v>
      </c>
      <c r="B26" s="20" t="s">
        <v>194</v>
      </c>
      <c r="C26" s="20">
        <v>2</v>
      </c>
      <c r="D26" s="20" t="s">
        <v>34</v>
      </c>
      <c r="E26" s="16" t="s">
        <v>423</v>
      </c>
      <c r="F26" s="16" t="s">
        <v>424</v>
      </c>
      <c r="G26" s="20">
        <v>1</v>
      </c>
      <c r="H26" s="21">
        <v>325</v>
      </c>
      <c r="I26" s="21">
        <f>Tableau1[[#This Row],[Quantité]]*Tableau1[[#This Row],[Coût unitaire (Hors taxes)]]</f>
        <v>325</v>
      </c>
      <c r="J26" s="20">
        <v>25</v>
      </c>
      <c r="K26" s="20" t="s">
        <v>120</v>
      </c>
      <c r="L26" s="20" t="s">
        <v>132</v>
      </c>
    </row>
    <row r="27" spans="1:12" s="9" customFormat="1" ht="57">
      <c r="A27" s="20">
        <v>5189</v>
      </c>
      <c r="B27" s="20" t="s">
        <v>194</v>
      </c>
      <c r="C27" s="20">
        <v>2</v>
      </c>
      <c r="D27" s="20" t="s">
        <v>34</v>
      </c>
      <c r="E27" s="16" t="s">
        <v>42</v>
      </c>
      <c r="F27" s="16" t="s">
        <v>209</v>
      </c>
      <c r="G27" s="20">
        <v>1</v>
      </c>
      <c r="H27" s="21">
        <v>23.95</v>
      </c>
      <c r="I27" s="21">
        <f>Tableau1[[#This Row],[Quantité]]*Tableau1[[#This Row],[Coût unitaire (Hors taxes)]]</f>
        <v>23.95</v>
      </c>
      <c r="J27" s="20">
        <v>25</v>
      </c>
      <c r="K27" s="20" t="s">
        <v>120</v>
      </c>
      <c r="L27" s="20" t="s">
        <v>136</v>
      </c>
    </row>
    <row r="28" spans="1:12" s="9" customFormat="1" ht="28.5">
      <c r="A28" s="20">
        <v>5189</v>
      </c>
      <c r="B28" s="20" t="s">
        <v>194</v>
      </c>
      <c r="C28" s="20">
        <v>2</v>
      </c>
      <c r="D28" s="20" t="s">
        <v>34</v>
      </c>
      <c r="E28" s="16" t="s">
        <v>425</v>
      </c>
      <c r="F28" s="16" t="s">
        <v>426</v>
      </c>
      <c r="G28" s="20">
        <v>2</v>
      </c>
      <c r="H28" s="21">
        <v>4.32</v>
      </c>
      <c r="I28" s="21">
        <f>Tableau1[[#This Row],[Quantité]]*Tableau1[[#This Row],[Coût unitaire (Hors taxes)]]</f>
        <v>8.64</v>
      </c>
      <c r="J28" s="20">
        <v>10</v>
      </c>
      <c r="K28" s="20" t="s">
        <v>120</v>
      </c>
      <c r="L28" s="20" t="s">
        <v>136</v>
      </c>
    </row>
    <row r="29" spans="1:12" s="9" customFormat="1" ht="28.5">
      <c r="A29" s="20">
        <v>5189</v>
      </c>
      <c r="B29" s="20" t="s">
        <v>194</v>
      </c>
      <c r="C29" s="20">
        <v>2</v>
      </c>
      <c r="D29" s="20" t="s">
        <v>34</v>
      </c>
      <c r="E29" s="16" t="s">
        <v>425</v>
      </c>
      <c r="F29" s="16" t="s">
        <v>427</v>
      </c>
      <c r="G29" s="20">
        <v>2</v>
      </c>
      <c r="H29" s="21">
        <v>3.5</v>
      </c>
      <c r="I29" s="21">
        <f>Tableau1[[#This Row],[Quantité]]*Tableau1[[#This Row],[Coût unitaire (Hors taxes)]]</f>
        <v>7</v>
      </c>
      <c r="J29" s="20">
        <v>10</v>
      </c>
      <c r="K29" s="20" t="s">
        <v>120</v>
      </c>
      <c r="L29" s="20" t="s">
        <v>136</v>
      </c>
    </row>
    <row r="30" spans="1:12" s="9" customFormat="1" ht="28.5">
      <c r="A30" s="20">
        <v>5189</v>
      </c>
      <c r="B30" s="20" t="s">
        <v>194</v>
      </c>
      <c r="C30" s="20">
        <v>2</v>
      </c>
      <c r="D30" s="20" t="s">
        <v>34</v>
      </c>
      <c r="E30" s="16" t="s">
        <v>425</v>
      </c>
      <c r="F30" s="16" t="s">
        <v>428</v>
      </c>
      <c r="G30" s="20">
        <v>2</v>
      </c>
      <c r="H30" s="21">
        <v>3.35</v>
      </c>
      <c r="I30" s="21">
        <f>Tableau1[[#This Row],[Quantité]]*Tableau1[[#This Row],[Coût unitaire (Hors taxes)]]</f>
        <v>6.7</v>
      </c>
      <c r="J30" s="20">
        <v>10</v>
      </c>
      <c r="K30" s="20" t="s">
        <v>120</v>
      </c>
      <c r="L30" s="20" t="s">
        <v>136</v>
      </c>
    </row>
    <row r="31" spans="1:12" s="9" customFormat="1" ht="57">
      <c r="A31" s="20">
        <v>5189</v>
      </c>
      <c r="B31" s="20" t="s">
        <v>194</v>
      </c>
      <c r="C31" s="20">
        <v>2</v>
      </c>
      <c r="D31" s="20" t="s">
        <v>34</v>
      </c>
      <c r="E31" s="16" t="s">
        <v>43</v>
      </c>
      <c r="F31" s="16" t="s">
        <v>210</v>
      </c>
      <c r="G31" s="20">
        <v>4</v>
      </c>
      <c r="H31" s="21">
        <v>125</v>
      </c>
      <c r="I31" s="21">
        <f>Tableau1[[#This Row],[Quantité]]*Tableau1[[#This Row],[Coût unitaire (Hors taxes)]]</f>
        <v>500</v>
      </c>
      <c r="J31" s="20">
        <v>20</v>
      </c>
      <c r="K31" s="20" t="s">
        <v>121</v>
      </c>
      <c r="L31" s="20" t="s">
        <v>136</v>
      </c>
    </row>
    <row r="32" spans="1:12" s="9" customFormat="1" ht="71.25">
      <c r="A32" s="20">
        <v>5189</v>
      </c>
      <c r="B32" s="20" t="s">
        <v>194</v>
      </c>
      <c r="C32" s="20">
        <v>2</v>
      </c>
      <c r="D32" s="20" t="s">
        <v>34</v>
      </c>
      <c r="E32" s="16" t="s">
        <v>43</v>
      </c>
      <c r="F32" s="16" t="s">
        <v>211</v>
      </c>
      <c r="G32" s="20">
        <v>2</v>
      </c>
      <c r="H32" s="21">
        <v>172</v>
      </c>
      <c r="I32" s="21">
        <f>Tableau1[[#This Row],[Quantité]]*Tableau1[[#This Row],[Coût unitaire (Hors taxes)]]</f>
        <v>344</v>
      </c>
      <c r="J32" s="20">
        <v>20</v>
      </c>
      <c r="K32" s="20" t="s">
        <v>120</v>
      </c>
      <c r="L32" s="20" t="s">
        <v>136</v>
      </c>
    </row>
    <row r="33" spans="1:12" s="9" customFormat="1" ht="28.5">
      <c r="A33" s="20">
        <v>5189</v>
      </c>
      <c r="B33" s="20" t="s">
        <v>194</v>
      </c>
      <c r="C33" s="20">
        <v>1</v>
      </c>
      <c r="D33" s="20" t="s">
        <v>17</v>
      </c>
      <c r="E33" s="16" t="s">
        <v>146</v>
      </c>
      <c r="F33" s="16" t="s">
        <v>429</v>
      </c>
      <c r="G33" s="20">
        <v>2</v>
      </c>
      <c r="H33" s="21">
        <v>3.98</v>
      </c>
      <c r="I33" s="21">
        <f>Tableau1[[#This Row],[Quantité]]*Tableau1[[#This Row],[Coût unitaire (Hors taxes)]]</f>
        <v>7.96</v>
      </c>
      <c r="J33" s="20">
        <v>15</v>
      </c>
      <c r="K33" s="20" t="s">
        <v>115</v>
      </c>
      <c r="L33" s="20" t="s">
        <v>129</v>
      </c>
    </row>
    <row r="34" spans="1:12" s="9" customFormat="1" ht="28.5">
      <c r="A34" s="20">
        <v>5189</v>
      </c>
      <c r="B34" s="20" t="s">
        <v>194</v>
      </c>
      <c r="C34" s="20">
        <v>2</v>
      </c>
      <c r="D34" s="20" t="s">
        <v>34</v>
      </c>
      <c r="E34" s="16" t="s">
        <v>430</v>
      </c>
      <c r="F34" s="16" t="s">
        <v>431</v>
      </c>
      <c r="G34" s="20">
        <v>1</v>
      </c>
      <c r="H34" s="21">
        <v>11.95</v>
      </c>
      <c r="I34" s="21">
        <f>Tableau1[[#This Row],[Quantité]]*Tableau1[[#This Row],[Coût unitaire (Hors taxes)]]</f>
        <v>11.95</v>
      </c>
      <c r="J34" s="20">
        <v>25</v>
      </c>
      <c r="K34" s="20" t="s">
        <v>120</v>
      </c>
      <c r="L34" s="20" t="s">
        <v>136</v>
      </c>
    </row>
    <row r="35" spans="1:12" s="9" customFormat="1" ht="42.75">
      <c r="A35" s="20">
        <v>5189</v>
      </c>
      <c r="B35" s="20" t="s">
        <v>194</v>
      </c>
      <c r="C35" s="20">
        <v>2</v>
      </c>
      <c r="D35" s="20" t="s">
        <v>34</v>
      </c>
      <c r="E35" s="16" t="s">
        <v>432</v>
      </c>
      <c r="F35" s="16" t="s">
        <v>433</v>
      </c>
      <c r="G35" s="20">
        <v>1</v>
      </c>
      <c r="H35" s="21">
        <v>19.95</v>
      </c>
      <c r="I35" s="21">
        <f>Tableau1[[#This Row],[Quantité]]*Tableau1[[#This Row],[Coût unitaire (Hors taxes)]]</f>
        <v>19.95</v>
      </c>
      <c r="J35" s="20">
        <v>15</v>
      </c>
      <c r="K35" s="20" t="s">
        <v>120</v>
      </c>
      <c r="L35" s="20" t="s">
        <v>136</v>
      </c>
    </row>
    <row r="36" spans="1:12" s="9" customFormat="1" ht="42.75">
      <c r="A36" s="20">
        <v>5189</v>
      </c>
      <c r="B36" s="20" t="s">
        <v>194</v>
      </c>
      <c r="C36" s="20">
        <v>2</v>
      </c>
      <c r="D36" s="20" t="s">
        <v>34</v>
      </c>
      <c r="E36" s="16" t="s">
        <v>432</v>
      </c>
      <c r="F36" s="16" t="s">
        <v>434</v>
      </c>
      <c r="G36" s="20">
        <v>1</v>
      </c>
      <c r="H36" s="21">
        <v>11</v>
      </c>
      <c r="I36" s="21">
        <f>Tableau1[[#This Row],[Quantité]]*Tableau1[[#This Row],[Coût unitaire (Hors taxes)]]</f>
        <v>11</v>
      </c>
      <c r="J36" s="20">
        <v>15</v>
      </c>
      <c r="K36" s="20" t="s">
        <v>120</v>
      </c>
      <c r="L36" s="20" t="s">
        <v>136</v>
      </c>
    </row>
    <row r="37" spans="1:12" s="9" customFormat="1" ht="28.5">
      <c r="A37" s="20">
        <v>5189</v>
      </c>
      <c r="B37" s="20" t="s">
        <v>194</v>
      </c>
      <c r="C37" s="20">
        <v>2</v>
      </c>
      <c r="D37" s="20" t="s">
        <v>34</v>
      </c>
      <c r="E37" s="16" t="s">
        <v>432</v>
      </c>
      <c r="F37" s="16" t="s">
        <v>435</v>
      </c>
      <c r="G37" s="20">
        <v>1</v>
      </c>
      <c r="H37" s="21">
        <v>14.59</v>
      </c>
      <c r="I37" s="21">
        <f>Tableau1[[#This Row],[Quantité]]*Tableau1[[#This Row],[Coût unitaire (Hors taxes)]]</f>
        <v>14.59</v>
      </c>
      <c r="J37" s="20">
        <v>15</v>
      </c>
      <c r="K37" s="20" t="s">
        <v>120</v>
      </c>
      <c r="L37" s="20" t="s">
        <v>136</v>
      </c>
    </row>
    <row r="38" spans="1:12" s="9" customFormat="1" ht="42.75">
      <c r="A38" s="20">
        <v>5189</v>
      </c>
      <c r="B38" s="20" t="s">
        <v>194</v>
      </c>
      <c r="C38" s="20">
        <v>1</v>
      </c>
      <c r="D38" s="20" t="s">
        <v>17</v>
      </c>
      <c r="E38" s="16" t="s">
        <v>436</v>
      </c>
      <c r="F38" s="16" t="s">
        <v>437</v>
      </c>
      <c r="G38" s="20">
        <v>2</v>
      </c>
      <c r="H38" s="21">
        <v>294.75</v>
      </c>
      <c r="I38" s="21">
        <f>Tableau1[[#This Row],[Quantité]]*Tableau1[[#This Row],[Coût unitaire (Hors taxes)]]</f>
        <v>589.5</v>
      </c>
      <c r="J38" s="20">
        <v>25</v>
      </c>
      <c r="K38" s="20" t="s">
        <v>115</v>
      </c>
      <c r="L38" s="20" t="s">
        <v>128</v>
      </c>
    </row>
    <row r="39" spans="1:12" s="9" customFormat="1" ht="28.5">
      <c r="A39" s="20">
        <v>5189</v>
      </c>
      <c r="B39" s="20" t="s">
        <v>194</v>
      </c>
      <c r="C39" s="20">
        <v>2</v>
      </c>
      <c r="D39" s="20" t="s">
        <v>34</v>
      </c>
      <c r="E39" s="16" t="s">
        <v>438</v>
      </c>
      <c r="F39" s="16" t="s">
        <v>439</v>
      </c>
      <c r="G39" s="20">
        <v>2</v>
      </c>
      <c r="H39" s="21">
        <v>206.25</v>
      </c>
      <c r="I39" s="21">
        <f>Tableau1[[#This Row],[Quantité]]*Tableau1[[#This Row],[Coût unitaire (Hors taxes)]]</f>
        <v>412.5</v>
      </c>
      <c r="J39" s="20">
        <v>25</v>
      </c>
      <c r="K39" s="20" t="s">
        <v>121</v>
      </c>
      <c r="L39" s="20" t="s">
        <v>136</v>
      </c>
    </row>
    <row r="40" spans="1:12" s="9" customFormat="1" ht="62.25" customHeight="1">
      <c r="A40" s="20">
        <v>5189</v>
      </c>
      <c r="B40" s="20" t="s">
        <v>194</v>
      </c>
      <c r="C40" s="20">
        <v>2</v>
      </c>
      <c r="D40" s="20" t="s">
        <v>34</v>
      </c>
      <c r="E40" s="16" t="s">
        <v>438</v>
      </c>
      <c r="F40" s="16" t="s">
        <v>440</v>
      </c>
      <c r="G40" s="20">
        <v>1</v>
      </c>
      <c r="H40" s="21">
        <v>84.95</v>
      </c>
      <c r="I40" s="21">
        <f>Tableau1[[#This Row],[Quantité]]*Tableau1[[#This Row],[Coût unitaire (Hors taxes)]]</f>
        <v>84.95</v>
      </c>
      <c r="J40" s="20">
        <v>20</v>
      </c>
      <c r="K40" s="20" t="s">
        <v>120</v>
      </c>
      <c r="L40" s="20" t="s">
        <v>136</v>
      </c>
    </row>
    <row r="41" spans="1:12" s="9" customFormat="1" ht="28.5">
      <c r="A41" s="20">
        <v>5189</v>
      </c>
      <c r="B41" s="20" t="s">
        <v>194</v>
      </c>
      <c r="C41" s="20">
        <v>2</v>
      </c>
      <c r="D41" s="20" t="s">
        <v>34</v>
      </c>
      <c r="E41" s="16" t="s">
        <v>44</v>
      </c>
      <c r="F41" s="16" t="s">
        <v>212</v>
      </c>
      <c r="G41" s="20">
        <v>1</v>
      </c>
      <c r="H41" s="21">
        <v>800</v>
      </c>
      <c r="I41" s="21">
        <f>Tableau1[[#This Row],[Quantité]]*Tableau1[[#This Row],[Coût unitaire (Hors taxes)]]</f>
        <v>800</v>
      </c>
      <c r="J41" s="20">
        <v>15</v>
      </c>
      <c r="K41" s="20" t="s">
        <v>115</v>
      </c>
      <c r="L41" s="20" t="s">
        <v>137</v>
      </c>
    </row>
    <row r="42" spans="1:12" s="9" customFormat="1" ht="42.75">
      <c r="A42" s="20">
        <v>5189</v>
      </c>
      <c r="B42" s="20" t="s">
        <v>194</v>
      </c>
      <c r="C42" s="20">
        <v>1</v>
      </c>
      <c r="D42" s="20" t="s">
        <v>17</v>
      </c>
      <c r="E42" s="16" t="s">
        <v>20</v>
      </c>
      <c r="F42" s="16" t="s">
        <v>198</v>
      </c>
      <c r="G42" s="20">
        <v>1</v>
      </c>
      <c r="H42" s="21">
        <v>400</v>
      </c>
      <c r="I42" s="21">
        <f>Tableau1[[#This Row],[Quantité]]*Tableau1[[#This Row],[Coût unitaire (Hors taxes)]]</f>
        <v>400</v>
      </c>
      <c r="J42" s="20">
        <v>15</v>
      </c>
      <c r="K42" s="20" t="s">
        <v>115</v>
      </c>
      <c r="L42" s="20" t="s">
        <v>130</v>
      </c>
    </row>
    <row r="43" spans="1:12" s="9" customFormat="1" ht="57">
      <c r="A43" s="20">
        <v>5189</v>
      </c>
      <c r="B43" s="20" t="s">
        <v>194</v>
      </c>
      <c r="C43" s="20">
        <v>2</v>
      </c>
      <c r="D43" s="20" t="s">
        <v>34</v>
      </c>
      <c r="E43" s="16" t="s">
        <v>441</v>
      </c>
      <c r="F43" s="16" t="s">
        <v>442</v>
      </c>
      <c r="G43" s="20">
        <v>1</v>
      </c>
      <c r="H43" s="21">
        <v>28458</v>
      </c>
      <c r="I43" s="21">
        <f>Tableau1[[#This Row],[Quantité]]*Tableau1[[#This Row],[Coût unitaire (Hors taxes)]]</f>
        <v>28458</v>
      </c>
      <c r="J43" s="20">
        <v>8</v>
      </c>
      <c r="K43" s="20" t="s">
        <v>120</v>
      </c>
      <c r="L43" s="20" t="s">
        <v>135</v>
      </c>
    </row>
    <row r="44" spans="1:12" s="9" customFormat="1" ht="71.25">
      <c r="A44" s="20">
        <v>5189</v>
      </c>
      <c r="B44" s="20" t="s">
        <v>194</v>
      </c>
      <c r="C44" s="20">
        <v>2</v>
      </c>
      <c r="D44" s="20" t="s">
        <v>34</v>
      </c>
      <c r="E44" s="16" t="s">
        <v>45</v>
      </c>
      <c r="F44" s="16" t="s">
        <v>213</v>
      </c>
      <c r="G44" s="20">
        <v>1</v>
      </c>
      <c r="H44" s="21">
        <v>28000</v>
      </c>
      <c r="I44" s="21">
        <f>Tableau1[[#This Row],[Quantité]]*Tableau1[[#This Row],[Coût unitaire (Hors taxes)]]</f>
        <v>28000</v>
      </c>
      <c r="J44" s="20">
        <v>6</v>
      </c>
      <c r="K44" s="20" t="s">
        <v>119</v>
      </c>
      <c r="L44" s="20" t="s">
        <v>138</v>
      </c>
    </row>
    <row r="45" spans="1:12" s="9" customFormat="1" ht="28.5">
      <c r="A45" s="20">
        <v>5189</v>
      </c>
      <c r="B45" s="20" t="s">
        <v>194</v>
      </c>
      <c r="C45" s="20">
        <v>2</v>
      </c>
      <c r="D45" s="20" t="s">
        <v>34</v>
      </c>
      <c r="E45" s="16" t="s">
        <v>46</v>
      </c>
      <c r="F45" s="16" t="s">
        <v>214</v>
      </c>
      <c r="G45" s="20">
        <v>1</v>
      </c>
      <c r="H45" s="21">
        <v>8.99</v>
      </c>
      <c r="I45" s="21">
        <f>Tableau1[[#This Row],[Quantité]]*Tableau1[[#This Row],[Coût unitaire (Hors taxes)]]</f>
        <v>8.99</v>
      </c>
      <c r="J45" s="20">
        <v>25</v>
      </c>
      <c r="K45" s="20" t="s">
        <v>120</v>
      </c>
      <c r="L45" s="20" t="s">
        <v>136</v>
      </c>
    </row>
    <row r="46" spans="1:12" s="9" customFormat="1" ht="28.5">
      <c r="A46" s="20">
        <v>5189</v>
      </c>
      <c r="B46" s="20" t="s">
        <v>194</v>
      </c>
      <c r="C46" s="20">
        <v>2</v>
      </c>
      <c r="D46" s="20" t="s">
        <v>34</v>
      </c>
      <c r="E46" s="16" t="s">
        <v>443</v>
      </c>
      <c r="F46" s="16" t="s">
        <v>444</v>
      </c>
      <c r="G46" s="20">
        <v>4</v>
      </c>
      <c r="H46" s="21">
        <v>59.6</v>
      </c>
      <c r="I46" s="21">
        <f>Tableau1[[#This Row],[Quantité]]*Tableau1[[#This Row],[Coût unitaire (Hors taxes)]]</f>
        <v>238.4</v>
      </c>
      <c r="J46" s="20">
        <v>25</v>
      </c>
      <c r="K46" s="20" t="s">
        <v>120</v>
      </c>
      <c r="L46" s="20" t="s">
        <v>136</v>
      </c>
    </row>
    <row r="47" spans="1:12" s="9" customFormat="1" ht="28.5">
      <c r="A47" s="20">
        <v>5189</v>
      </c>
      <c r="B47" s="20" t="s">
        <v>194</v>
      </c>
      <c r="C47" s="20">
        <v>2</v>
      </c>
      <c r="D47" s="20" t="s">
        <v>34</v>
      </c>
      <c r="E47" s="16" t="s">
        <v>445</v>
      </c>
      <c r="F47" s="16" t="s">
        <v>446</v>
      </c>
      <c r="G47" s="20">
        <v>4</v>
      </c>
      <c r="H47" s="21">
        <v>132</v>
      </c>
      <c r="I47" s="21">
        <f>Tableau1[[#This Row],[Quantité]]*Tableau1[[#This Row],[Coût unitaire (Hors taxes)]]</f>
        <v>528</v>
      </c>
      <c r="J47" s="20">
        <v>25</v>
      </c>
      <c r="K47" s="20" t="s">
        <v>120</v>
      </c>
      <c r="L47" s="20" t="s">
        <v>136</v>
      </c>
    </row>
    <row r="48" spans="1:12" s="9" customFormat="1" ht="28.5">
      <c r="A48" s="20">
        <v>5189</v>
      </c>
      <c r="B48" s="20" t="s">
        <v>194</v>
      </c>
      <c r="C48" s="20">
        <v>1</v>
      </c>
      <c r="D48" s="20" t="s">
        <v>17</v>
      </c>
      <c r="E48" s="16" t="s">
        <v>21</v>
      </c>
      <c r="F48" s="16" t="s">
        <v>447</v>
      </c>
      <c r="G48" s="20">
        <v>2</v>
      </c>
      <c r="H48" s="21">
        <v>73</v>
      </c>
      <c r="I48" s="21">
        <f>Tableau1[[#This Row],[Quantité]]*Tableau1[[#This Row],[Coût unitaire (Hors taxes)]]</f>
        <v>146</v>
      </c>
      <c r="J48" s="20">
        <v>25</v>
      </c>
      <c r="K48" s="20" t="s">
        <v>115</v>
      </c>
      <c r="L48" s="20" t="s">
        <v>128</v>
      </c>
    </row>
    <row r="49" spans="1:12" s="9" customFormat="1" ht="28.5">
      <c r="A49" s="20">
        <v>5189</v>
      </c>
      <c r="B49" s="20" t="s">
        <v>194</v>
      </c>
      <c r="C49" s="20">
        <v>1</v>
      </c>
      <c r="D49" s="20" t="s">
        <v>17</v>
      </c>
      <c r="E49" s="16" t="s">
        <v>21</v>
      </c>
      <c r="F49" s="16" t="s">
        <v>199</v>
      </c>
      <c r="G49" s="20">
        <v>9</v>
      </c>
      <c r="H49" s="21">
        <v>37</v>
      </c>
      <c r="I49" s="21">
        <f>Tableau1[[#This Row],[Quantité]]*Tableau1[[#This Row],[Coût unitaire (Hors taxes)]]</f>
        <v>333</v>
      </c>
      <c r="J49" s="20">
        <v>20</v>
      </c>
      <c r="K49" s="20" t="s">
        <v>115</v>
      </c>
      <c r="L49" s="20" t="s">
        <v>129</v>
      </c>
    </row>
    <row r="50" spans="1:12" s="9" customFormat="1" ht="28.5">
      <c r="A50" s="20">
        <v>5189</v>
      </c>
      <c r="B50" s="20" t="s">
        <v>194</v>
      </c>
      <c r="C50" s="20">
        <v>2</v>
      </c>
      <c r="D50" s="20" t="s">
        <v>34</v>
      </c>
      <c r="E50" s="16" t="s">
        <v>448</v>
      </c>
      <c r="F50" s="16" t="s">
        <v>449</v>
      </c>
      <c r="G50" s="20">
        <v>1</v>
      </c>
      <c r="H50" s="21">
        <v>675</v>
      </c>
      <c r="I50" s="21">
        <f>Tableau1[[#This Row],[Quantité]]*Tableau1[[#This Row],[Coût unitaire (Hors taxes)]]</f>
        <v>675</v>
      </c>
      <c r="J50" s="20">
        <v>25</v>
      </c>
      <c r="K50" s="20" t="s">
        <v>120</v>
      </c>
      <c r="L50" s="20" t="s">
        <v>136</v>
      </c>
    </row>
    <row r="51" spans="1:12" s="9" customFormat="1" ht="57">
      <c r="A51" s="20">
        <v>5189</v>
      </c>
      <c r="B51" s="20" t="s">
        <v>194</v>
      </c>
      <c r="C51" s="20">
        <v>2</v>
      </c>
      <c r="D51" s="20" t="s">
        <v>34</v>
      </c>
      <c r="E51" s="16" t="s">
        <v>22</v>
      </c>
      <c r="F51" s="16" t="s">
        <v>215</v>
      </c>
      <c r="G51" s="20">
        <v>4</v>
      </c>
      <c r="H51" s="21">
        <v>65</v>
      </c>
      <c r="I51" s="21">
        <f>Tableau1[[#This Row],[Quantité]]*Tableau1[[#This Row],[Coût unitaire (Hors taxes)]]</f>
        <v>260</v>
      </c>
      <c r="J51" s="20">
        <v>25</v>
      </c>
      <c r="K51" s="20" t="s">
        <v>122</v>
      </c>
      <c r="L51" s="20" t="s">
        <v>136</v>
      </c>
    </row>
    <row r="52" spans="1:12" s="9" customFormat="1" ht="42.75">
      <c r="A52" s="20">
        <v>5189</v>
      </c>
      <c r="B52" s="20" t="s">
        <v>194</v>
      </c>
      <c r="C52" s="20">
        <v>2</v>
      </c>
      <c r="D52" s="20" t="s">
        <v>34</v>
      </c>
      <c r="E52" s="16" t="s">
        <v>22</v>
      </c>
      <c r="F52" s="16" t="s">
        <v>216</v>
      </c>
      <c r="G52" s="20">
        <v>1</v>
      </c>
      <c r="H52" s="21">
        <v>85</v>
      </c>
      <c r="I52" s="21">
        <f>Tableau1[[#This Row],[Quantité]]*Tableau1[[#This Row],[Coût unitaire (Hors taxes)]]</f>
        <v>85</v>
      </c>
      <c r="J52" s="20">
        <v>25</v>
      </c>
      <c r="K52" s="20" t="s">
        <v>123</v>
      </c>
      <c r="L52" s="20" t="s">
        <v>132</v>
      </c>
    </row>
    <row r="53" spans="1:12" s="9" customFormat="1" ht="42.75">
      <c r="A53" s="20">
        <v>5189</v>
      </c>
      <c r="B53" s="20" t="s">
        <v>194</v>
      </c>
      <c r="C53" s="20">
        <v>1</v>
      </c>
      <c r="D53" s="20" t="s">
        <v>17</v>
      </c>
      <c r="E53" s="16" t="s">
        <v>22</v>
      </c>
      <c r="F53" s="16" t="s">
        <v>200</v>
      </c>
      <c r="G53" s="20">
        <v>1</v>
      </c>
      <c r="H53" s="21">
        <v>250</v>
      </c>
      <c r="I53" s="21">
        <f>Tableau1[[#This Row],[Quantité]]*Tableau1[[#This Row],[Coût unitaire (Hors taxes)]]</f>
        <v>250</v>
      </c>
      <c r="J53" s="20">
        <v>25</v>
      </c>
      <c r="K53" s="20" t="s">
        <v>116</v>
      </c>
      <c r="L53" s="20" t="s">
        <v>129</v>
      </c>
    </row>
    <row r="54" spans="1:12" s="9" customFormat="1" ht="28.5">
      <c r="A54" s="20">
        <v>5189</v>
      </c>
      <c r="B54" s="20" t="s">
        <v>194</v>
      </c>
      <c r="C54" s="20">
        <v>2</v>
      </c>
      <c r="D54" s="20" t="s">
        <v>34</v>
      </c>
      <c r="E54" s="16" t="s">
        <v>47</v>
      </c>
      <c r="F54" s="16" t="s">
        <v>48</v>
      </c>
      <c r="G54" s="20">
        <v>1</v>
      </c>
      <c r="H54" s="21">
        <v>120</v>
      </c>
      <c r="I54" s="21">
        <f>Tableau1[[#This Row],[Quantité]]*Tableau1[[#This Row],[Coût unitaire (Hors taxes)]]</f>
        <v>120</v>
      </c>
      <c r="J54" s="20">
        <v>25</v>
      </c>
      <c r="K54" s="20" t="s">
        <v>124</v>
      </c>
      <c r="L54" s="20" t="s">
        <v>139</v>
      </c>
    </row>
    <row r="55" spans="1:12" s="9" customFormat="1" ht="28.5">
      <c r="A55" s="20">
        <v>5189</v>
      </c>
      <c r="B55" s="20" t="s">
        <v>194</v>
      </c>
      <c r="C55" s="20">
        <v>1</v>
      </c>
      <c r="D55" s="20" t="s">
        <v>17</v>
      </c>
      <c r="E55" s="16" t="s">
        <v>23</v>
      </c>
      <c r="F55" s="16" t="s">
        <v>24</v>
      </c>
      <c r="G55" s="20">
        <v>1</v>
      </c>
      <c r="H55" s="21">
        <v>235</v>
      </c>
      <c r="I55" s="21">
        <f>Tableau1[[#This Row],[Quantité]]*Tableau1[[#This Row],[Coût unitaire (Hors taxes)]]</f>
        <v>235</v>
      </c>
      <c r="J55" s="20">
        <v>25</v>
      </c>
      <c r="K55" s="20" t="s">
        <v>115</v>
      </c>
      <c r="L55" s="20" t="s">
        <v>128</v>
      </c>
    </row>
    <row r="56" spans="1:12" s="9" customFormat="1" ht="28.5">
      <c r="A56" s="20">
        <v>5189</v>
      </c>
      <c r="B56" s="20" t="s">
        <v>194</v>
      </c>
      <c r="C56" s="20">
        <v>2</v>
      </c>
      <c r="D56" s="20" t="s">
        <v>34</v>
      </c>
      <c r="E56" s="16" t="s">
        <v>450</v>
      </c>
      <c r="F56" s="16" t="s">
        <v>451</v>
      </c>
      <c r="G56" s="20">
        <v>1</v>
      </c>
      <c r="H56" s="21">
        <v>12.95</v>
      </c>
      <c r="I56" s="21">
        <f>Tableau1[[#This Row],[Quantité]]*Tableau1[[#This Row],[Coût unitaire (Hors taxes)]]</f>
        <v>12.95</v>
      </c>
      <c r="J56" s="20">
        <v>5</v>
      </c>
      <c r="K56" s="20" t="s">
        <v>120</v>
      </c>
      <c r="L56" s="20" t="s">
        <v>136</v>
      </c>
    </row>
    <row r="57" spans="1:12" s="9" customFormat="1" ht="28.5">
      <c r="A57" s="20">
        <v>5189</v>
      </c>
      <c r="B57" s="20" t="s">
        <v>194</v>
      </c>
      <c r="C57" s="20">
        <v>2</v>
      </c>
      <c r="D57" s="20" t="s">
        <v>34</v>
      </c>
      <c r="E57" s="16" t="s">
        <v>450</v>
      </c>
      <c r="F57" s="16" t="s">
        <v>452</v>
      </c>
      <c r="G57" s="20">
        <v>1</v>
      </c>
      <c r="H57" s="21">
        <v>42.48</v>
      </c>
      <c r="I57" s="21">
        <f>Tableau1[[#This Row],[Quantité]]*Tableau1[[#This Row],[Coût unitaire (Hors taxes)]]</f>
        <v>42.48</v>
      </c>
      <c r="J57" s="20">
        <v>25</v>
      </c>
      <c r="K57" s="20" t="s">
        <v>120</v>
      </c>
      <c r="L57" s="20" t="s">
        <v>136</v>
      </c>
    </row>
    <row r="58" spans="1:12" s="9" customFormat="1" ht="28.5">
      <c r="A58" s="20">
        <v>5189</v>
      </c>
      <c r="B58" s="20" t="s">
        <v>194</v>
      </c>
      <c r="C58" s="20">
        <v>2</v>
      </c>
      <c r="D58" s="20" t="s">
        <v>34</v>
      </c>
      <c r="E58" s="16" t="s">
        <v>450</v>
      </c>
      <c r="F58" s="16" t="s">
        <v>453</v>
      </c>
      <c r="G58" s="20">
        <v>1</v>
      </c>
      <c r="H58" s="21">
        <v>77.75</v>
      </c>
      <c r="I58" s="21">
        <f>Tableau1[[#This Row],[Quantité]]*Tableau1[[#This Row],[Coût unitaire (Hors taxes)]]</f>
        <v>77.75</v>
      </c>
      <c r="J58" s="20">
        <v>25</v>
      </c>
      <c r="K58" s="20" t="s">
        <v>120</v>
      </c>
      <c r="L58" s="20" t="s">
        <v>136</v>
      </c>
    </row>
    <row r="59" spans="1:12" s="9" customFormat="1" ht="28.5">
      <c r="A59" s="20">
        <v>5189</v>
      </c>
      <c r="B59" s="20" t="s">
        <v>194</v>
      </c>
      <c r="C59" s="20">
        <v>2</v>
      </c>
      <c r="D59" s="20" t="s">
        <v>34</v>
      </c>
      <c r="E59" s="16" t="s">
        <v>450</v>
      </c>
      <c r="F59" s="16" t="s">
        <v>454</v>
      </c>
      <c r="G59" s="20">
        <v>1</v>
      </c>
      <c r="H59" s="21">
        <v>150</v>
      </c>
      <c r="I59" s="21">
        <f>Tableau1[[#This Row],[Quantité]]*Tableau1[[#This Row],[Coût unitaire (Hors taxes)]]</f>
        <v>150</v>
      </c>
      <c r="J59" s="20">
        <v>25</v>
      </c>
      <c r="K59" s="20" t="s">
        <v>120</v>
      </c>
      <c r="L59" s="20" t="s">
        <v>136</v>
      </c>
    </row>
    <row r="60" spans="1:12" s="9" customFormat="1" ht="28.5">
      <c r="A60" s="20">
        <v>5189</v>
      </c>
      <c r="B60" s="20" t="s">
        <v>194</v>
      </c>
      <c r="C60" s="20">
        <v>2</v>
      </c>
      <c r="D60" s="20" t="s">
        <v>34</v>
      </c>
      <c r="E60" s="16" t="s">
        <v>450</v>
      </c>
      <c r="F60" s="16" t="s">
        <v>455</v>
      </c>
      <c r="G60" s="20">
        <v>1</v>
      </c>
      <c r="H60" s="21">
        <v>52.03</v>
      </c>
      <c r="I60" s="21">
        <f>Tableau1[[#This Row],[Quantité]]*Tableau1[[#This Row],[Coût unitaire (Hors taxes)]]</f>
        <v>52.03</v>
      </c>
      <c r="J60" s="20">
        <v>25</v>
      </c>
      <c r="K60" s="20" t="s">
        <v>120</v>
      </c>
      <c r="L60" s="20" t="s">
        <v>136</v>
      </c>
    </row>
    <row r="61" spans="1:12" s="9" customFormat="1" ht="42.75">
      <c r="A61" s="20">
        <v>5189</v>
      </c>
      <c r="B61" s="20" t="s">
        <v>194</v>
      </c>
      <c r="C61" s="20">
        <v>2</v>
      </c>
      <c r="D61" s="20" t="s">
        <v>34</v>
      </c>
      <c r="E61" s="16" t="s">
        <v>450</v>
      </c>
      <c r="F61" s="16" t="s">
        <v>456</v>
      </c>
      <c r="G61" s="20">
        <v>1</v>
      </c>
      <c r="H61" s="21">
        <v>315.07</v>
      </c>
      <c r="I61" s="21">
        <f>Tableau1[[#This Row],[Quantité]]*Tableau1[[#This Row],[Coût unitaire (Hors taxes)]]</f>
        <v>315.07</v>
      </c>
      <c r="J61" s="20">
        <v>25</v>
      </c>
      <c r="K61" s="20" t="s">
        <v>120</v>
      </c>
      <c r="L61" s="20" t="s">
        <v>136</v>
      </c>
    </row>
    <row r="62" spans="1:12" s="9" customFormat="1" ht="28.5">
      <c r="A62" s="20">
        <v>5189</v>
      </c>
      <c r="B62" s="20" t="s">
        <v>194</v>
      </c>
      <c r="C62" s="20">
        <v>2</v>
      </c>
      <c r="D62" s="20" t="s">
        <v>34</v>
      </c>
      <c r="E62" s="16" t="s">
        <v>450</v>
      </c>
      <c r="F62" s="16" t="s">
        <v>457</v>
      </c>
      <c r="G62" s="20">
        <v>1</v>
      </c>
      <c r="H62" s="21">
        <v>94.4</v>
      </c>
      <c r="I62" s="21">
        <f>Tableau1[[#This Row],[Quantité]]*Tableau1[[#This Row],[Coût unitaire (Hors taxes)]]</f>
        <v>94.4</v>
      </c>
      <c r="J62" s="20">
        <v>25</v>
      </c>
      <c r="K62" s="20" t="s">
        <v>120</v>
      </c>
      <c r="L62" s="20" t="s">
        <v>136</v>
      </c>
    </row>
    <row r="63" spans="1:12" s="9" customFormat="1" ht="28.5">
      <c r="A63" s="20">
        <v>5189</v>
      </c>
      <c r="B63" s="20" t="s">
        <v>194</v>
      </c>
      <c r="C63" s="20">
        <v>2</v>
      </c>
      <c r="D63" s="20" t="s">
        <v>34</v>
      </c>
      <c r="E63" s="16" t="s">
        <v>450</v>
      </c>
      <c r="F63" s="16" t="s">
        <v>458</v>
      </c>
      <c r="G63" s="20">
        <v>1</v>
      </c>
      <c r="H63" s="21">
        <v>78.58</v>
      </c>
      <c r="I63" s="21">
        <f>Tableau1[[#This Row],[Quantité]]*Tableau1[[#This Row],[Coût unitaire (Hors taxes)]]</f>
        <v>78.58</v>
      </c>
      <c r="J63" s="20">
        <v>25</v>
      </c>
      <c r="K63" s="20" t="s">
        <v>120</v>
      </c>
      <c r="L63" s="20" t="s">
        <v>136</v>
      </c>
    </row>
    <row r="64" spans="1:12" s="9" customFormat="1" ht="28.5">
      <c r="A64" s="20">
        <v>5189</v>
      </c>
      <c r="B64" s="20" t="s">
        <v>194</v>
      </c>
      <c r="C64" s="20">
        <v>2</v>
      </c>
      <c r="D64" s="20" t="s">
        <v>34</v>
      </c>
      <c r="E64" s="16" t="s">
        <v>450</v>
      </c>
      <c r="F64" s="16" t="s">
        <v>459</v>
      </c>
      <c r="G64" s="20">
        <v>1</v>
      </c>
      <c r="H64" s="21">
        <v>91.78</v>
      </c>
      <c r="I64" s="21">
        <f>Tableau1[[#This Row],[Quantité]]*Tableau1[[#This Row],[Coût unitaire (Hors taxes)]]</f>
        <v>91.78</v>
      </c>
      <c r="J64" s="20">
        <v>25</v>
      </c>
      <c r="K64" s="20" t="s">
        <v>120</v>
      </c>
      <c r="L64" s="20" t="s">
        <v>136</v>
      </c>
    </row>
    <row r="65" spans="1:12" s="9" customFormat="1" ht="28.5">
      <c r="A65" s="20">
        <v>5189</v>
      </c>
      <c r="B65" s="20" t="s">
        <v>194</v>
      </c>
      <c r="C65" s="20">
        <v>2</v>
      </c>
      <c r="D65" s="20" t="s">
        <v>34</v>
      </c>
      <c r="E65" s="16" t="s">
        <v>450</v>
      </c>
      <c r="F65" s="16" t="s">
        <v>460</v>
      </c>
      <c r="G65" s="20">
        <v>1</v>
      </c>
      <c r="H65" s="21">
        <v>171.29</v>
      </c>
      <c r="I65" s="21">
        <f>Tableau1[[#This Row],[Quantité]]*Tableau1[[#This Row],[Coût unitaire (Hors taxes)]]</f>
        <v>171.29</v>
      </c>
      <c r="J65" s="20">
        <v>25</v>
      </c>
      <c r="K65" s="20" t="s">
        <v>120</v>
      </c>
      <c r="L65" s="20" t="s">
        <v>136</v>
      </c>
    </row>
    <row r="66" spans="1:12" s="9" customFormat="1" ht="28.5">
      <c r="A66" s="20">
        <v>5189</v>
      </c>
      <c r="B66" s="20" t="s">
        <v>194</v>
      </c>
      <c r="C66" s="20">
        <v>2</v>
      </c>
      <c r="D66" s="20" t="s">
        <v>34</v>
      </c>
      <c r="E66" s="16" t="s">
        <v>450</v>
      </c>
      <c r="F66" s="16" t="s">
        <v>461</v>
      </c>
      <c r="G66" s="20">
        <v>1</v>
      </c>
      <c r="H66" s="21">
        <v>137.94999999999999</v>
      </c>
      <c r="I66" s="21">
        <f>Tableau1[[#This Row],[Quantité]]*Tableau1[[#This Row],[Coût unitaire (Hors taxes)]]</f>
        <v>137.94999999999999</v>
      </c>
      <c r="J66" s="20">
        <v>25</v>
      </c>
      <c r="K66" s="20" t="s">
        <v>120</v>
      </c>
      <c r="L66" s="20" t="s">
        <v>136</v>
      </c>
    </row>
    <row r="67" spans="1:12" s="9" customFormat="1" ht="28.5">
      <c r="A67" s="20">
        <v>5189</v>
      </c>
      <c r="B67" s="20" t="s">
        <v>194</v>
      </c>
      <c r="C67" s="20">
        <v>2</v>
      </c>
      <c r="D67" s="20" t="s">
        <v>34</v>
      </c>
      <c r="E67" s="16" t="s">
        <v>450</v>
      </c>
      <c r="F67" s="16" t="s">
        <v>462</v>
      </c>
      <c r="G67" s="20">
        <v>1</v>
      </c>
      <c r="H67" s="21">
        <v>118.47</v>
      </c>
      <c r="I67" s="21">
        <f>Tableau1[[#This Row],[Quantité]]*Tableau1[[#This Row],[Coût unitaire (Hors taxes)]]</f>
        <v>118.47</v>
      </c>
      <c r="J67" s="20">
        <v>25</v>
      </c>
      <c r="K67" s="20" t="s">
        <v>120</v>
      </c>
      <c r="L67" s="20" t="s">
        <v>136</v>
      </c>
    </row>
    <row r="68" spans="1:12" s="9" customFormat="1" ht="28.5">
      <c r="A68" s="20">
        <v>5189</v>
      </c>
      <c r="B68" s="20" t="s">
        <v>194</v>
      </c>
      <c r="C68" s="20">
        <v>2</v>
      </c>
      <c r="D68" s="20" t="s">
        <v>34</v>
      </c>
      <c r="E68" s="16" t="s">
        <v>450</v>
      </c>
      <c r="F68" s="16" t="s">
        <v>463</v>
      </c>
      <c r="G68" s="20">
        <v>1</v>
      </c>
      <c r="H68" s="21">
        <v>155.6</v>
      </c>
      <c r="I68" s="21">
        <f>Tableau1[[#This Row],[Quantité]]*Tableau1[[#This Row],[Coût unitaire (Hors taxes)]]</f>
        <v>155.6</v>
      </c>
      <c r="J68" s="20">
        <v>25</v>
      </c>
      <c r="K68" s="20" t="s">
        <v>120</v>
      </c>
      <c r="L68" s="20" t="s">
        <v>136</v>
      </c>
    </row>
    <row r="69" spans="1:12" s="9" customFormat="1" ht="28.5">
      <c r="A69" s="20">
        <v>5189</v>
      </c>
      <c r="B69" s="20" t="s">
        <v>194</v>
      </c>
      <c r="C69" s="20">
        <v>2</v>
      </c>
      <c r="D69" s="20" t="s">
        <v>34</v>
      </c>
      <c r="E69" s="16" t="s">
        <v>450</v>
      </c>
      <c r="F69" s="16" t="s">
        <v>464</v>
      </c>
      <c r="G69" s="20">
        <v>1</v>
      </c>
      <c r="H69" s="21">
        <v>115</v>
      </c>
      <c r="I69" s="21">
        <f>Tableau1[[#This Row],[Quantité]]*Tableau1[[#This Row],[Coût unitaire (Hors taxes)]]</f>
        <v>115</v>
      </c>
      <c r="J69" s="20">
        <v>25</v>
      </c>
      <c r="K69" s="20" t="s">
        <v>120</v>
      </c>
      <c r="L69" s="20" t="s">
        <v>136</v>
      </c>
    </row>
    <row r="70" spans="1:12" s="9" customFormat="1" ht="42.75">
      <c r="A70" s="20">
        <v>5189</v>
      </c>
      <c r="B70" s="20" t="s">
        <v>194</v>
      </c>
      <c r="C70" s="20">
        <v>2</v>
      </c>
      <c r="D70" s="20" t="s">
        <v>34</v>
      </c>
      <c r="E70" s="16" t="s">
        <v>465</v>
      </c>
      <c r="F70" s="16" t="s">
        <v>466</v>
      </c>
      <c r="G70" s="20">
        <v>4</v>
      </c>
      <c r="H70" s="21">
        <v>815</v>
      </c>
      <c r="I70" s="21">
        <f>Tableau1[[#This Row],[Quantité]]*Tableau1[[#This Row],[Coût unitaire (Hors taxes)]]</f>
        <v>3260</v>
      </c>
      <c r="J70" s="20">
        <v>25</v>
      </c>
      <c r="K70" s="20" t="s">
        <v>120</v>
      </c>
      <c r="L70" s="20" t="s">
        <v>130</v>
      </c>
    </row>
    <row r="71" spans="1:12" s="9" customFormat="1" ht="42.75">
      <c r="A71" s="20">
        <v>5189</v>
      </c>
      <c r="B71" s="20" t="s">
        <v>194</v>
      </c>
      <c r="C71" s="20">
        <v>2</v>
      </c>
      <c r="D71" s="20" t="s">
        <v>34</v>
      </c>
      <c r="E71" s="16" t="s">
        <v>465</v>
      </c>
      <c r="F71" s="16" t="s">
        <v>467</v>
      </c>
      <c r="G71" s="20">
        <v>1</v>
      </c>
      <c r="H71" s="21">
        <v>5300</v>
      </c>
      <c r="I71" s="21">
        <f>Tableau1[[#This Row],[Quantité]]*Tableau1[[#This Row],[Coût unitaire (Hors taxes)]]</f>
        <v>5300</v>
      </c>
      <c r="J71" s="20">
        <v>25</v>
      </c>
      <c r="K71" s="20" t="s">
        <v>120</v>
      </c>
      <c r="L71" s="20" t="s">
        <v>136</v>
      </c>
    </row>
    <row r="72" spans="1:12" s="9" customFormat="1" ht="28.5">
      <c r="A72" s="20">
        <v>5189</v>
      </c>
      <c r="B72" s="20" t="s">
        <v>194</v>
      </c>
      <c r="C72" s="20">
        <v>2</v>
      </c>
      <c r="D72" s="20" t="s">
        <v>34</v>
      </c>
      <c r="E72" s="16" t="s">
        <v>468</v>
      </c>
      <c r="F72" s="16" t="s">
        <v>469</v>
      </c>
      <c r="G72" s="20">
        <v>1</v>
      </c>
      <c r="H72" s="21">
        <v>39.92</v>
      </c>
      <c r="I72" s="21">
        <f>Tableau1[[#This Row],[Quantité]]*Tableau1[[#This Row],[Coût unitaire (Hors taxes)]]</f>
        <v>39.92</v>
      </c>
      <c r="J72" s="20">
        <v>15</v>
      </c>
      <c r="K72" s="20" t="s">
        <v>120</v>
      </c>
      <c r="L72" s="20" t="s">
        <v>136</v>
      </c>
    </row>
    <row r="73" spans="1:12" s="9" customFormat="1" ht="70.5" customHeight="1">
      <c r="A73" s="20">
        <v>5189</v>
      </c>
      <c r="B73" s="20" t="s">
        <v>194</v>
      </c>
      <c r="C73" s="20">
        <v>2</v>
      </c>
      <c r="D73" s="20" t="s">
        <v>34</v>
      </c>
      <c r="E73" s="16" t="s">
        <v>470</v>
      </c>
      <c r="F73" s="16" t="s">
        <v>471</v>
      </c>
      <c r="G73" s="20">
        <v>1</v>
      </c>
      <c r="H73" s="21">
        <v>1390</v>
      </c>
      <c r="I73" s="21">
        <f>Tableau1[[#This Row],[Quantité]]*Tableau1[[#This Row],[Coût unitaire (Hors taxes)]]</f>
        <v>1390</v>
      </c>
      <c r="J73" s="20">
        <v>25</v>
      </c>
      <c r="K73" s="20" t="s">
        <v>124</v>
      </c>
      <c r="L73" s="20" t="s">
        <v>139</v>
      </c>
    </row>
    <row r="74" spans="1:12" s="9" customFormat="1" ht="42.75">
      <c r="A74" s="20">
        <v>5189</v>
      </c>
      <c r="B74" s="20" t="s">
        <v>194</v>
      </c>
      <c r="C74" s="20">
        <v>2</v>
      </c>
      <c r="D74" s="20" t="s">
        <v>34</v>
      </c>
      <c r="E74" s="16" t="s">
        <v>49</v>
      </c>
      <c r="F74" s="16" t="s">
        <v>217</v>
      </c>
      <c r="G74" s="20">
        <v>1</v>
      </c>
      <c r="H74" s="21">
        <v>7.29</v>
      </c>
      <c r="I74" s="21">
        <f>Tableau1[[#This Row],[Quantité]]*Tableau1[[#This Row],[Coût unitaire (Hors taxes)]]</f>
        <v>7.29</v>
      </c>
      <c r="J74" s="20">
        <v>5</v>
      </c>
      <c r="K74" s="20" t="s">
        <v>120</v>
      </c>
      <c r="L74" s="20" t="s">
        <v>136</v>
      </c>
    </row>
    <row r="75" spans="1:12" s="9" customFormat="1" ht="42.75">
      <c r="A75" s="20">
        <v>5189</v>
      </c>
      <c r="B75" s="20" t="s">
        <v>194</v>
      </c>
      <c r="C75" s="20">
        <v>2</v>
      </c>
      <c r="D75" s="20" t="s">
        <v>34</v>
      </c>
      <c r="E75" s="16" t="s">
        <v>49</v>
      </c>
      <c r="F75" s="16" t="s">
        <v>218</v>
      </c>
      <c r="G75" s="20">
        <v>1</v>
      </c>
      <c r="H75" s="21">
        <v>11.95</v>
      </c>
      <c r="I75" s="21">
        <f>Tableau1[[#This Row],[Quantité]]*Tableau1[[#This Row],[Coût unitaire (Hors taxes)]]</f>
        <v>11.95</v>
      </c>
      <c r="J75" s="20">
        <v>5</v>
      </c>
      <c r="K75" s="20" t="s">
        <v>120</v>
      </c>
      <c r="L75" s="20" t="s">
        <v>136</v>
      </c>
    </row>
    <row r="76" spans="1:12" s="9" customFormat="1" ht="28.5">
      <c r="A76" s="20">
        <v>5189</v>
      </c>
      <c r="B76" s="20" t="s">
        <v>194</v>
      </c>
      <c r="C76" s="20">
        <v>1</v>
      </c>
      <c r="D76" s="20" t="s">
        <v>17</v>
      </c>
      <c r="E76" s="16" t="s">
        <v>472</v>
      </c>
      <c r="F76" s="16" t="s">
        <v>473</v>
      </c>
      <c r="G76" s="20">
        <v>2</v>
      </c>
      <c r="H76" s="21">
        <v>30.95</v>
      </c>
      <c r="I76" s="21">
        <f>Tableau1[[#This Row],[Quantité]]*Tableau1[[#This Row],[Coût unitaire (Hors taxes)]]</f>
        <v>61.9</v>
      </c>
      <c r="J76" s="20">
        <v>25</v>
      </c>
      <c r="K76" s="20" t="s">
        <v>115</v>
      </c>
      <c r="L76" s="20" t="s">
        <v>131</v>
      </c>
    </row>
    <row r="77" spans="1:12" s="9" customFormat="1" ht="28.5">
      <c r="A77" s="20">
        <v>5189</v>
      </c>
      <c r="B77" s="20" t="s">
        <v>194</v>
      </c>
      <c r="C77" s="20">
        <v>1</v>
      </c>
      <c r="D77" s="20" t="s">
        <v>17</v>
      </c>
      <c r="E77" s="16" t="s">
        <v>472</v>
      </c>
      <c r="F77" s="16" t="s">
        <v>474</v>
      </c>
      <c r="G77" s="20">
        <v>1</v>
      </c>
      <c r="H77" s="21">
        <v>46.5</v>
      </c>
      <c r="I77" s="21">
        <f>Tableau1[[#This Row],[Quantité]]*Tableau1[[#This Row],[Coût unitaire (Hors taxes)]]</f>
        <v>46.5</v>
      </c>
      <c r="J77" s="20">
        <v>25</v>
      </c>
      <c r="K77" s="20" t="s">
        <v>115</v>
      </c>
      <c r="L77" s="20" t="s">
        <v>132</v>
      </c>
    </row>
    <row r="78" spans="1:12" s="9" customFormat="1" ht="57">
      <c r="A78" s="20">
        <v>5189</v>
      </c>
      <c r="B78" s="20" t="s">
        <v>194</v>
      </c>
      <c r="C78" s="20">
        <v>2</v>
      </c>
      <c r="D78" s="20" t="s">
        <v>34</v>
      </c>
      <c r="E78" s="16" t="s">
        <v>50</v>
      </c>
      <c r="F78" s="16" t="s">
        <v>219</v>
      </c>
      <c r="G78" s="20">
        <v>1</v>
      </c>
      <c r="H78" s="21">
        <v>252.69</v>
      </c>
      <c r="I78" s="21">
        <f>Tableau1[[#This Row],[Quantité]]*Tableau1[[#This Row],[Coût unitaire (Hors taxes)]]</f>
        <v>252.69</v>
      </c>
      <c r="J78" s="20">
        <v>25</v>
      </c>
      <c r="K78" s="20" t="s">
        <v>120</v>
      </c>
      <c r="L78" s="20" t="s">
        <v>136</v>
      </c>
    </row>
    <row r="79" spans="1:12" s="9" customFormat="1" ht="28.5">
      <c r="A79" s="20">
        <v>5189</v>
      </c>
      <c r="B79" s="20" t="s">
        <v>194</v>
      </c>
      <c r="C79" s="20">
        <v>2</v>
      </c>
      <c r="D79" s="20" t="s">
        <v>34</v>
      </c>
      <c r="E79" s="16" t="s">
        <v>51</v>
      </c>
      <c r="F79" s="16" t="s">
        <v>220</v>
      </c>
      <c r="G79" s="20">
        <v>1</v>
      </c>
      <c r="H79" s="21">
        <v>185</v>
      </c>
      <c r="I79" s="21">
        <f>Tableau1[[#This Row],[Quantité]]*Tableau1[[#This Row],[Coût unitaire (Hors taxes)]]</f>
        <v>185</v>
      </c>
      <c r="J79" s="20">
        <v>25</v>
      </c>
      <c r="K79" s="20" t="s">
        <v>120</v>
      </c>
      <c r="L79" s="20" t="s">
        <v>136</v>
      </c>
    </row>
    <row r="80" spans="1:12" s="9" customFormat="1" ht="28.5">
      <c r="A80" s="20">
        <v>5189</v>
      </c>
      <c r="B80" s="20" t="s">
        <v>194</v>
      </c>
      <c r="C80" s="20">
        <v>2</v>
      </c>
      <c r="D80" s="20" t="s">
        <v>34</v>
      </c>
      <c r="E80" s="16" t="s">
        <v>52</v>
      </c>
      <c r="F80" s="16" t="s">
        <v>53</v>
      </c>
      <c r="G80" s="20">
        <v>1</v>
      </c>
      <c r="H80" s="21">
        <v>16.98</v>
      </c>
      <c r="I80" s="21">
        <f>Tableau1[[#This Row],[Quantité]]*Tableau1[[#This Row],[Coût unitaire (Hors taxes)]]</f>
        <v>16.98</v>
      </c>
      <c r="J80" s="20">
        <v>20</v>
      </c>
      <c r="K80" s="20" t="s">
        <v>120</v>
      </c>
      <c r="L80" s="20" t="s">
        <v>136</v>
      </c>
    </row>
    <row r="81" spans="1:12" s="9" customFormat="1" ht="28.5">
      <c r="A81" s="20">
        <v>5189</v>
      </c>
      <c r="B81" s="20" t="s">
        <v>194</v>
      </c>
      <c r="C81" s="20">
        <v>2</v>
      </c>
      <c r="D81" s="20" t="s">
        <v>34</v>
      </c>
      <c r="E81" s="16" t="s">
        <v>54</v>
      </c>
      <c r="F81" s="16" t="s">
        <v>221</v>
      </c>
      <c r="G81" s="20">
        <v>1</v>
      </c>
      <c r="H81" s="21">
        <v>99.95</v>
      </c>
      <c r="I81" s="21">
        <f>Tableau1[[#This Row],[Quantité]]*Tableau1[[#This Row],[Coût unitaire (Hors taxes)]]</f>
        <v>99.95</v>
      </c>
      <c r="J81" s="20">
        <v>25</v>
      </c>
      <c r="K81" s="20" t="s">
        <v>120</v>
      </c>
      <c r="L81" s="20" t="s">
        <v>136</v>
      </c>
    </row>
    <row r="82" spans="1:12" s="9" customFormat="1" ht="28.5">
      <c r="A82" s="20">
        <v>5189</v>
      </c>
      <c r="B82" s="20" t="s">
        <v>194</v>
      </c>
      <c r="C82" s="20">
        <v>2</v>
      </c>
      <c r="D82" s="20" t="s">
        <v>34</v>
      </c>
      <c r="E82" s="16" t="s">
        <v>55</v>
      </c>
      <c r="F82" s="16" t="s">
        <v>56</v>
      </c>
      <c r="G82" s="20">
        <v>4</v>
      </c>
      <c r="H82" s="21">
        <v>8</v>
      </c>
      <c r="I82" s="21">
        <f>Tableau1[[#This Row],[Quantité]]*Tableau1[[#This Row],[Coût unitaire (Hors taxes)]]</f>
        <v>32</v>
      </c>
      <c r="J82" s="20">
        <v>25</v>
      </c>
      <c r="K82" s="20" t="s">
        <v>120</v>
      </c>
      <c r="L82" s="20" t="s">
        <v>136</v>
      </c>
    </row>
    <row r="83" spans="1:12" s="9" customFormat="1" ht="28.5">
      <c r="A83" s="20">
        <v>5189</v>
      </c>
      <c r="B83" s="20" t="s">
        <v>194</v>
      </c>
      <c r="C83" s="20">
        <v>2</v>
      </c>
      <c r="D83" s="20" t="s">
        <v>34</v>
      </c>
      <c r="E83" s="16" t="s">
        <v>55</v>
      </c>
      <c r="F83" s="16" t="s">
        <v>222</v>
      </c>
      <c r="G83" s="20">
        <v>4</v>
      </c>
      <c r="H83" s="21">
        <v>6.84</v>
      </c>
      <c r="I83" s="21">
        <f>Tableau1[[#This Row],[Quantité]]*Tableau1[[#This Row],[Coût unitaire (Hors taxes)]]</f>
        <v>27.36</v>
      </c>
      <c r="J83" s="20">
        <v>25</v>
      </c>
      <c r="K83" s="20" t="s">
        <v>120</v>
      </c>
      <c r="L83" s="20" t="s">
        <v>136</v>
      </c>
    </row>
    <row r="84" spans="1:12" s="9" customFormat="1" ht="28.5">
      <c r="A84" s="20">
        <v>5189</v>
      </c>
      <c r="B84" s="20" t="s">
        <v>194</v>
      </c>
      <c r="C84" s="20">
        <v>2</v>
      </c>
      <c r="D84" s="20" t="s">
        <v>34</v>
      </c>
      <c r="E84" s="16" t="s">
        <v>55</v>
      </c>
      <c r="F84" s="16" t="s">
        <v>57</v>
      </c>
      <c r="G84" s="20">
        <v>4</v>
      </c>
      <c r="H84" s="21">
        <v>6.5</v>
      </c>
      <c r="I84" s="21">
        <f>Tableau1[[#This Row],[Quantité]]*Tableau1[[#This Row],[Coût unitaire (Hors taxes)]]</f>
        <v>26</v>
      </c>
      <c r="J84" s="20">
        <v>25</v>
      </c>
      <c r="K84" s="20" t="s">
        <v>120</v>
      </c>
      <c r="L84" s="20" t="s">
        <v>136</v>
      </c>
    </row>
    <row r="85" spans="1:12" s="9" customFormat="1" ht="28.5">
      <c r="A85" s="20">
        <v>5189</v>
      </c>
      <c r="B85" s="20" t="s">
        <v>194</v>
      </c>
      <c r="C85" s="20">
        <v>2</v>
      </c>
      <c r="D85" s="20" t="s">
        <v>34</v>
      </c>
      <c r="E85" s="16" t="s">
        <v>55</v>
      </c>
      <c r="F85" s="16" t="s">
        <v>58</v>
      </c>
      <c r="G85" s="20">
        <v>4</v>
      </c>
      <c r="H85" s="21">
        <v>5.28</v>
      </c>
      <c r="I85" s="21">
        <f>Tableau1[[#This Row],[Quantité]]*Tableau1[[#This Row],[Coût unitaire (Hors taxes)]]</f>
        <v>21.12</v>
      </c>
      <c r="J85" s="20">
        <v>25</v>
      </c>
      <c r="K85" s="20" t="s">
        <v>120</v>
      </c>
      <c r="L85" s="20" t="s">
        <v>136</v>
      </c>
    </row>
    <row r="86" spans="1:12" s="9" customFormat="1" ht="28.5">
      <c r="A86" s="20">
        <v>5189</v>
      </c>
      <c r="B86" s="20" t="s">
        <v>194</v>
      </c>
      <c r="C86" s="20">
        <v>2</v>
      </c>
      <c r="D86" s="20" t="s">
        <v>34</v>
      </c>
      <c r="E86" s="16" t="s">
        <v>59</v>
      </c>
      <c r="F86" s="16" t="s">
        <v>244</v>
      </c>
      <c r="G86" s="20">
        <v>1</v>
      </c>
      <c r="H86" s="21">
        <v>275</v>
      </c>
      <c r="I86" s="21">
        <f>Tableau1[[#This Row],[Quantité]]*Tableau1[[#This Row],[Coût unitaire (Hors taxes)]]</f>
        <v>275</v>
      </c>
      <c r="J86" s="20">
        <v>25</v>
      </c>
      <c r="K86" s="20" t="s">
        <v>120</v>
      </c>
      <c r="L86" s="20" t="s">
        <v>136</v>
      </c>
    </row>
    <row r="87" spans="1:12" s="9" customFormat="1" ht="75.75" customHeight="1">
      <c r="A87" s="20">
        <v>5189</v>
      </c>
      <c r="B87" s="20" t="s">
        <v>194</v>
      </c>
      <c r="C87" s="20">
        <v>2</v>
      </c>
      <c r="D87" s="20" t="s">
        <v>34</v>
      </c>
      <c r="E87" s="16" t="s">
        <v>59</v>
      </c>
      <c r="F87" s="16" t="s">
        <v>245</v>
      </c>
      <c r="G87" s="20">
        <v>1</v>
      </c>
      <c r="H87" s="21">
        <v>162.32</v>
      </c>
      <c r="I87" s="21">
        <f>Tableau1[[#This Row],[Quantité]]*Tableau1[[#This Row],[Coût unitaire (Hors taxes)]]</f>
        <v>162.32</v>
      </c>
      <c r="J87" s="20">
        <v>25</v>
      </c>
      <c r="K87" s="20" t="s">
        <v>120</v>
      </c>
      <c r="L87" s="20" t="s">
        <v>136</v>
      </c>
    </row>
    <row r="88" spans="1:12" s="9" customFormat="1" ht="42.75">
      <c r="A88" s="20">
        <v>5189</v>
      </c>
      <c r="B88" s="20" t="s">
        <v>194</v>
      </c>
      <c r="C88" s="20">
        <v>2</v>
      </c>
      <c r="D88" s="20" t="s">
        <v>34</v>
      </c>
      <c r="E88" s="16" t="s">
        <v>59</v>
      </c>
      <c r="F88" s="16" t="s">
        <v>246</v>
      </c>
      <c r="G88" s="20">
        <v>1</v>
      </c>
      <c r="H88" s="21">
        <v>209.85</v>
      </c>
      <c r="I88" s="21">
        <f>Tableau1[[#This Row],[Quantité]]*Tableau1[[#This Row],[Coût unitaire (Hors taxes)]]</f>
        <v>209.85</v>
      </c>
      <c r="J88" s="20">
        <v>25</v>
      </c>
      <c r="K88" s="20" t="s">
        <v>120</v>
      </c>
      <c r="L88" s="20" t="s">
        <v>136</v>
      </c>
    </row>
    <row r="89" spans="1:12" s="9" customFormat="1" ht="28.5">
      <c r="A89" s="20">
        <v>5189</v>
      </c>
      <c r="B89" s="20" t="s">
        <v>194</v>
      </c>
      <c r="C89" s="20">
        <v>2</v>
      </c>
      <c r="D89" s="20" t="s">
        <v>34</v>
      </c>
      <c r="E89" s="16" t="s">
        <v>59</v>
      </c>
      <c r="F89" s="16" t="s">
        <v>224</v>
      </c>
      <c r="G89" s="20">
        <v>1</v>
      </c>
      <c r="H89" s="21">
        <v>38.5</v>
      </c>
      <c r="I89" s="21">
        <f>Tableau1[[#This Row],[Quantité]]*Tableau1[[#This Row],[Coût unitaire (Hors taxes)]]</f>
        <v>38.5</v>
      </c>
      <c r="J89" s="20">
        <v>25</v>
      </c>
      <c r="K89" s="20" t="s">
        <v>120</v>
      </c>
      <c r="L89" s="20" t="s">
        <v>136</v>
      </c>
    </row>
    <row r="90" spans="1:12" s="9" customFormat="1" ht="28.5">
      <c r="A90" s="20">
        <v>5189</v>
      </c>
      <c r="B90" s="20" t="s">
        <v>194</v>
      </c>
      <c r="C90" s="20">
        <v>2</v>
      </c>
      <c r="D90" s="20" t="s">
        <v>34</v>
      </c>
      <c r="E90" s="16" t="s">
        <v>59</v>
      </c>
      <c r="F90" s="16" t="s">
        <v>223</v>
      </c>
      <c r="G90" s="20">
        <v>1</v>
      </c>
      <c r="H90" s="21">
        <v>58.95</v>
      </c>
      <c r="I90" s="21">
        <f>Tableau1[[#This Row],[Quantité]]*Tableau1[[#This Row],[Coût unitaire (Hors taxes)]]</f>
        <v>58.95</v>
      </c>
      <c r="J90" s="20">
        <v>25</v>
      </c>
      <c r="K90" s="20" t="s">
        <v>120</v>
      </c>
      <c r="L90" s="20" t="s">
        <v>136</v>
      </c>
    </row>
    <row r="91" spans="1:12" s="9" customFormat="1" ht="28.5">
      <c r="A91" s="20">
        <v>5189</v>
      </c>
      <c r="B91" s="20" t="s">
        <v>194</v>
      </c>
      <c r="C91" s="20">
        <v>2</v>
      </c>
      <c r="D91" s="20" t="s">
        <v>34</v>
      </c>
      <c r="E91" s="16" t="s">
        <v>59</v>
      </c>
      <c r="F91" s="16" t="s">
        <v>225</v>
      </c>
      <c r="G91" s="20">
        <v>1</v>
      </c>
      <c r="H91" s="21">
        <v>32</v>
      </c>
      <c r="I91" s="21">
        <f>Tableau1[[#This Row],[Quantité]]*Tableau1[[#This Row],[Coût unitaire (Hors taxes)]]</f>
        <v>32</v>
      </c>
      <c r="J91" s="20">
        <v>25</v>
      </c>
      <c r="K91" s="20" t="s">
        <v>120</v>
      </c>
      <c r="L91" s="20" t="s">
        <v>136</v>
      </c>
    </row>
    <row r="92" spans="1:12" s="9" customFormat="1" ht="28.5">
      <c r="A92" s="20">
        <v>5189</v>
      </c>
      <c r="B92" s="20" t="s">
        <v>194</v>
      </c>
      <c r="C92" s="20">
        <v>2</v>
      </c>
      <c r="D92" s="20" t="s">
        <v>34</v>
      </c>
      <c r="E92" s="16" t="s">
        <v>59</v>
      </c>
      <c r="F92" s="16" t="s">
        <v>226</v>
      </c>
      <c r="G92" s="20">
        <v>1</v>
      </c>
      <c r="H92" s="21">
        <v>43.2</v>
      </c>
      <c r="I92" s="21">
        <f>Tableau1[[#This Row],[Quantité]]*Tableau1[[#This Row],[Coût unitaire (Hors taxes)]]</f>
        <v>43.2</v>
      </c>
      <c r="J92" s="20">
        <v>25</v>
      </c>
      <c r="K92" s="20" t="s">
        <v>120</v>
      </c>
      <c r="L92" s="20" t="s">
        <v>136</v>
      </c>
    </row>
    <row r="93" spans="1:12" s="9" customFormat="1" ht="28.5">
      <c r="A93" s="20">
        <v>5189</v>
      </c>
      <c r="B93" s="20" t="s">
        <v>194</v>
      </c>
      <c r="C93" s="20">
        <v>2</v>
      </c>
      <c r="D93" s="20" t="s">
        <v>34</v>
      </c>
      <c r="E93" s="16" t="s">
        <v>59</v>
      </c>
      <c r="F93" s="16" t="s">
        <v>227</v>
      </c>
      <c r="G93" s="20">
        <v>1</v>
      </c>
      <c r="H93" s="21">
        <v>28.2</v>
      </c>
      <c r="I93" s="21">
        <f>Tableau1[[#This Row],[Quantité]]*Tableau1[[#This Row],[Coût unitaire (Hors taxes)]]</f>
        <v>28.2</v>
      </c>
      <c r="J93" s="20">
        <v>25</v>
      </c>
      <c r="K93" s="20" t="s">
        <v>120</v>
      </c>
      <c r="L93" s="20" t="s">
        <v>136</v>
      </c>
    </row>
    <row r="94" spans="1:12" s="9" customFormat="1" ht="28.5">
      <c r="A94" s="20">
        <v>5189</v>
      </c>
      <c r="B94" s="20" t="s">
        <v>194</v>
      </c>
      <c r="C94" s="20">
        <v>2</v>
      </c>
      <c r="D94" s="20" t="s">
        <v>34</v>
      </c>
      <c r="E94" s="16" t="s">
        <v>59</v>
      </c>
      <c r="F94" s="16" t="s">
        <v>228</v>
      </c>
      <c r="G94" s="20">
        <v>1</v>
      </c>
      <c r="H94" s="21">
        <v>41.1</v>
      </c>
      <c r="I94" s="21">
        <f>Tableau1[[#This Row],[Quantité]]*Tableau1[[#This Row],[Coût unitaire (Hors taxes)]]</f>
        <v>41.1</v>
      </c>
      <c r="J94" s="20">
        <v>25</v>
      </c>
      <c r="K94" s="20" t="s">
        <v>120</v>
      </c>
      <c r="L94" s="20" t="s">
        <v>136</v>
      </c>
    </row>
    <row r="95" spans="1:12" s="9" customFormat="1" ht="28.5">
      <c r="A95" s="20">
        <v>5189</v>
      </c>
      <c r="B95" s="20" t="s">
        <v>194</v>
      </c>
      <c r="C95" s="20">
        <v>2</v>
      </c>
      <c r="D95" s="20" t="s">
        <v>34</v>
      </c>
      <c r="E95" s="16" t="s">
        <v>59</v>
      </c>
      <c r="F95" s="16" t="s">
        <v>229</v>
      </c>
      <c r="G95" s="20">
        <v>1</v>
      </c>
      <c r="H95" s="21">
        <v>50.35</v>
      </c>
      <c r="I95" s="21">
        <f>Tableau1[[#This Row],[Quantité]]*Tableau1[[#This Row],[Coût unitaire (Hors taxes)]]</f>
        <v>50.35</v>
      </c>
      <c r="J95" s="20">
        <v>25</v>
      </c>
      <c r="K95" s="20" t="s">
        <v>120</v>
      </c>
      <c r="L95" s="20" t="s">
        <v>136</v>
      </c>
    </row>
    <row r="96" spans="1:12" s="9" customFormat="1" ht="42.75">
      <c r="A96" s="20">
        <v>5189</v>
      </c>
      <c r="B96" s="20" t="s">
        <v>194</v>
      </c>
      <c r="C96" s="20">
        <v>2</v>
      </c>
      <c r="D96" s="20" t="s">
        <v>34</v>
      </c>
      <c r="E96" s="16" t="s">
        <v>59</v>
      </c>
      <c r="F96" s="16" t="s">
        <v>230</v>
      </c>
      <c r="G96" s="20">
        <v>1</v>
      </c>
      <c r="H96" s="21">
        <v>33.549999999999997</v>
      </c>
      <c r="I96" s="21">
        <f>Tableau1[[#This Row],[Quantité]]*Tableau1[[#This Row],[Coût unitaire (Hors taxes)]]</f>
        <v>33.549999999999997</v>
      </c>
      <c r="J96" s="20">
        <v>25</v>
      </c>
      <c r="K96" s="20" t="s">
        <v>120</v>
      </c>
      <c r="L96" s="20" t="s">
        <v>136</v>
      </c>
    </row>
    <row r="97" spans="1:12" s="9" customFormat="1" ht="28.5">
      <c r="A97" s="20">
        <v>5189</v>
      </c>
      <c r="B97" s="20" t="s">
        <v>194</v>
      </c>
      <c r="C97" s="20">
        <v>2</v>
      </c>
      <c r="D97" s="20" t="s">
        <v>34</v>
      </c>
      <c r="E97" s="16" t="s">
        <v>59</v>
      </c>
      <c r="F97" s="16" t="s">
        <v>231</v>
      </c>
      <c r="G97" s="20">
        <v>1</v>
      </c>
      <c r="H97" s="21">
        <v>48.2</v>
      </c>
      <c r="I97" s="21">
        <f>Tableau1[[#This Row],[Quantité]]*Tableau1[[#This Row],[Coût unitaire (Hors taxes)]]</f>
        <v>48.2</v>
      </c>
      <c r="J97" s="20">
        <v>25</v>
      </c>
      <c r="K97" s="20" t="s">
        <v>120</v>
      </c>
      <c r="L97" s="20" t="s">
        <v>136</v>
      </c>
    </row>
    <row r="98" spans="1:12" s="9" customFormat="1" ht="28.5">
      <c r="A98" s="20">
        <v>5189</v>
      </c>
      <c r="B98" s="20" t="s">
        <v>194</v>
      </c>
      <c r="C98" s="20">
        <v>2</v>
      </c>
      <c r="D98" s="20" t="s">
        <v>34</v>
      </c>
      <c r="E98" s="16" t="s">
        <v>59</v>
      </c>
      <c r="F98" s="16" t="s">
        <v>232</v>
      </c>
      <c r="G98" s="20">
        <v>1</v>
      </c>
      <c r="H98" s="21">
        <v>61.45</v>
      </c>
      <c r="I98" s="21">
        <f>Tableau1[[#This Row],[Quantité]]*Tableau1[[#This Row],[Coût unitaire (Hors taxes)]]</f>
        <v>61.45</v>
      </c>
      <c r="J98" s="20">
        <v>25</v>
      </c>
      <c r="K98" s="20" t="s">
        <v>120</v>
      </c>
      <c r="L98" s="20" t="s">
        <v>136</v>
      </c>
    </row>
    <row r="99" spans="1:12" s="9" customFormat="1" ht="45" customHeight="1">
      <c r="A99" s="20">
        <v>5189</v>
      </c>
      <c r="B99" s="20" t="s">
        <v>194</v>
      </c>
      <c r="C99" s="20">
        <v>2</v>
      </c>
      <c r="D99" s="20" t="s">
        <v>34</v>
      </c>
      <c r="E99" s="16" t="s">
        <v>59</v>
      </c>
      <c r="F99" s="16" t="s">
        <v>234</v>
      </c>
      <c r="G99" s="20">
        <v>1</v>
      </c>
      <c r="H99" s="21">
        <v>27.3</v>
      </c>
      <c r="I99" s="21">
        <f>Tableau1[[#This Row],[Quantité]]*Tableau1[[#This Row],[Coût unitaire (Hors taxes)]]</f>
        <v>27.3</v>
      </c>
      <c r="J99" s="20">
        <v>25</v>
      </c>
      <c r="K99" s="20" t="s">
        <v>120</v>
      </c>
      <c r="L99" s="20" t="s">
        <v>136</v>
      </c>
    </row>
    <row r="100" spans="1:12" s="9" customFormat="1" ht="45" customHeight="1">
      <c r="A100" s="20">
        <v>5189</v>
      </c>
      <c r="B100" s="20" t="s">
        <v>194</v>
      </c>
      <c r="C100" s="20">
        <v>2</v>
      </c>
      <c r="D100" s="20" t="s">
        <v>34</v>
      </c>
      <c r="E100" s="16" t="s">
        <v>59</v>
      </c>
      <c r="F100" s="16" t="s">
        <v>233</v>
      </c>
      <c r="G100" s="20">
        <v>1</v>
      </c>
      <c r="H100" s="21">
        <v>38.5</v>
      </c>
      <c r="I100" s="21">
        <f>Tableau1[[#This Row],[Quantité]]*Tableau1[[#This Row],[Coût unitaire (Hors taxes)]]</f>
        <v>38.5</v>
      </c>
      <c r="J100" s="20">
        <v>25</v>
      </c>
      <c r="K100" s="20" t="s">
        <v>120</v>
      </c>
      <c r="L100" s="20" t="s">
        <v>136</v>
      </c>
    </row>
    <row r="101" spans="1:12" s="9" customFormat="1" ht="28.5">
      <c r="A101" s="20">
        <v>5189</v>
      </c>
      <c r="B101" s="20" t="s">
        <v>194</v>
      </c>
      <c r="C101" s="20">
        <v>2</v>
      </c>
      <c r="D101" s="20" t="s">
        <v>34</v>
      </c>
      <c r="E101" s="16" t="s">
        <v>59</v>
      </c>
      <c r="F101" s="16" t="s">
        <v>235</v>
      </c>
      <c r="G101" s="20">
        <v>1</v>
      </c>
      <c r="H101" s="21">
        <v>37.15</v>
      </c>
      <c r="I101" s="21">
        <f>Tableau1[[#This Row],[Quantité]]*Tableau1[[#This Row],[Coût unitaire (Hors taxes)]]</f>
        <v>37.15</v>
      </c>
      <c r="J101" s="20">
        <v>25</v>
      </c>
      <c r="K101" s="20" t="s">
        <v>120</v>
      </c>
      <c r="L101" s="20" t="s">
        <v>136</v>
      </c>
    </row>
    <row r="102" spans="1:12" s="9" customFormat="1" ht="43.5" customHeight="1">
      <c r="A102" s="20">
        <v>5189</v>
      </c>
      <c r="B102" s="20" t="s">
        <v>194</v>
      </c>
      <c r="C102" s="20">
        <v>2</v>
      </c>
      <c r="D102" s="20" t="s">
        <v>34</v>
      </c>
      <c r="E102" s="16" t="s">
        <v>59</v>
      </c>
      <c r="F102" s="16" t="s">
        <v>236</v>
      </c>
      <c r="G102" s="20">
        <v>1</v>
      </c>
      <c r="H102" s="21">
        <v>102.85</v>
      </c>
      <c r="I102" s="21">
        <f>Tableau1[[#This Row],[Quantité]]*Tableau1[[#This Row],[Coût unitaire (Hors taxes)]]</f>
        <v>102.85</v>
      </c>
      <c r="J102" s="20">
        <v>25</v>
      </c>
      <c r="K102" s="20" t="s">
        <v>120</v>
      </c>
      <c r="L102" s="20" t="s">
        <v>136</v>
      </c>
    </row>
    <row r="103" spans="1:12" s="9" customFormat="1" ht="28.5">
      <c r="A103" s="20">
        <v>5189</v>
      </c>
      <c r="B103" s="20" t="s">
        <v>194</v>
      </c>
      <c r="C103" s="20">
        <v>2</v>
      </c>
      <c r="D103" s="20" t="s">
        <v>34</v>
      </c>
      <c r="E103" s="16" t="s">
        <v>59</v>
      </c>
      <c r="F103" s="16" t="s">
        <v>237</v>
      </c>
      <c r="G103" s="20">
        <v>1</v>
      </c>
      <c r="H103" s="21">
        <v>29.09</v>
      </c>
      <c r="I103" s="21">
        <f>Tableau1[[#This Row],[Quantité]]*Tableau1[[#This Row],[Coût unitaire (Hors taxes)]]</f>
        <v>29.09</v>
      </c>
      <c r="J103" s="20">
        <v>25</v>
      </c>
      <c r="K103" s="20" t="s">
        <v>120</v>
      </c>
      <c r="L103" s="20" t="s">
        <v>136</v>
      </c>
    </row>
    <row r="104" spans="1:12" s="9" customFormat="1" ht="43.5" customHeight="1">
      <c r="A104" s="20">
        <v>5189</v>
      </c>
      <c r="B104" s="20" t="s">
        <v>194</v>
      </c>
      <c r="C104" s="20">
        <v>2</v>
      </c>
      <c r="D104" s="20" t="s">
        <v>34</v>
      </c>
      <c r="E104" s="16" t="s">
        <v>59</v>
      </c>
      <c r="F104" s="16" t="s">
        <v>238</v>
      </c>
      <c r="G104" s="20">
        <v>1</v>
      </c>
      <c r="H104" s="21">
        <v>64.650000000000006</v>
      </c>
      <c r="I104" s="21">
        <f>Tableau1[[#This Row],[Quantité]]*Tableau1[[#This Row],[Coût unitaire (Hors taxes)]]</f>
        <v>64.650000000000006</v>
      </c>
      <c r="J104" s="20">
        <v>25</v>
      </c>
      <c r="K104" s="20" t="s">
        <v>120</v>
      </c>
      <c r="L104" s="20" t="s">
        <v>136</v>
      </c>
    </row>
    <row r="105" spans="1:12" s="9" customFormat="1" ht="28.5">
      <c r="A105" s="20">
        <v>5189</v>
      </c>
      <c r="B105" s="20" t="s">
        <v>194</v>
      </c>
      <c r="C105" s="20">
        <v>2</v>
      </c>
      <c r="D105" s="20" t="s">
        <v>34</v>
      </c>
      <c r="E105" s="16" t="s">
        <v>59</v>
      </c>
      <c r="F105" s="16" t="s">
        <v>240</v>
      </c>
      <c r="G105" s="20">
        <v>1</v>
      </c>
      <c r="H105" s="21">
        <v>26.25</v>
      </c>
      <c r="I105" s="21">
        <f>Tableau1[[#This Row],[Quantité]]*Tableau1[[#This Row],[Coût unitaire (Hors taxes)]]</f>
        <v>26.25</v>
      </c>
      <c r="J105" s="20">
        <v>25</v>
      </c>
      <c r="K105" s="20" t="s">
        <v>120</v>
      </c>
      <c r="L105" s="20" t="s">
        <v>136</v>
      </c>
    </row>
    <row r="106" spans="1:12" s="9" customFormat="1" ht="28.5">
      <c r="A106" s="20">
        <v>5189</v>
      </c>
      <c r="B106" s="20" t="s">
        <v>194</v>
      </c>
      <c r="C106" s="20">
        <v>2</v>
      </c>
      <c r="D106" s="20" t="s">
        <v>34</v>
      </c>
      <c r="E106" s="16" t="s">
        <v>59</v>
      </c>
      <c r="F106" s="16" t="s">
        <v>239</v>
      </c>
      <c r="G106" s="20">
        <v>1</v>
      </c>
      <c r="H106" s="21">
        <v>33.9</v>
      </c>
      <c r="I106" s="21">
        <f>Tableau1[[#This Row],[Quantité]]*Tableau1[[#This Row],[Coût unitaire (Hors taxes)]]</f>
        <v>33.9</v>
      </c>
      <c r="J106" s="20">
        <v>25</v>
      </c>
      <c r="K106" s="20" t="s">
        <v>120</v>
      </c>
      <c r="L106" s="20" t="s">
        <v>136</v>
      </c>
    </row>
    <row r="107" spans="1:12" s="9" customFormat="1" ht="28.5">
      <c r="A107" s="20">
        <v>5189</v>
      </c>
      <c r="B107" s="20" t="s">
        <v>194</v>
      </c>
      <c r="C107" s="20">
        <v>2</v>
      </c>
      <c r="D107" s="20" t="s">
        <v>34</v>
      </c>
      <c r="E107" s="16" t="s">
        <v>59</v>
      </c>
      <c r="F107" s="16" t="s">
        <v>242</v>
      </c>
      <c r="G107" s="20">
        <v>1</v>
      </c>
      <c r="H107" s="21">
        <v>26.55</v>
      </c>
      <c r="I107" s="21">
        <f>Tableau1[[#This Row],[Quantité]]*Tableau1[[#This Row],[Coût unitaire (Hors taxes)]]</f>
        <v>26.55</v>
      </c>
      <c r="J107" s="20">
        <v>25</v>
      </c>
      <c r="K107" s="20" t="s">
        <v>120</v>
      </c>
      <c r="L107" s="20" t="s">
        <v>136</v>
      </c>
    </row>
    <row r="108" spans="1:12" s="9" customFormat="1" ht="28.5">
      <c r="A108" s="20">
        <v>5189</v>
      </c>
      <c r="B108" s="20" t="s">
        <v>194</v>
      </c>
      <c r="C108" s="20">
        <v>2</v>
      </c>
      <c r="D108" s="20" t="s">
        <v>34</v>
      </c>
      <c r="E108" s="16" t="s">
        <v>59</v>
      </c>
      <c r="F108" s="16" t="s">
        <v>241</v>
      </c>
      <c r="G108" s="20">
        <v>1</v>
      </c>
      <c r="H108" s="21">
        <v>37.15</v>
      </c>
      <c r="I108" s="21">
        <f>Tableau1[[#This Row],[Quantité]]*Tableau1[[#This Row],[Coût unitaire (Hors taxes)]]</f>
        <v>37.15</v>
      </c>
      <c r="J108" s="20">
        <v>25</v>
      </c>
      <c r="K108" s="20" t="s">
        <v>120</v>
      </c>
      <c r="L108" s="20" t="s">
        <v>136</v>
      </c>
    </row>
    <row r="109" spans="1:12" s="9" customFormat="1" ht="44.25" customHeight="1">
      <c r="A109" s="20">
        <v>5189</v>
      </c>
      <c r="B109" s="20" t="s">
        <v>194</v>
      </c>
      <c r="C109" s="20">
        <v>2</v>
      </c>
      <c r="D109" s="20" t="s">
        <v>34</v>
      </c>
      <c r="E109" s="16" t="s">
        <v>59</v>
      </c>
      <c r="F109" s="16" t="s">
        <v>249</v>
      </c>
      <c r="G109" s="20">
        <v>1</v>
      </c>
      <c r="H109" s="21">
        <v>131.25</v>
      </c>
      <c r="I109" s="21">
        <f>Tableau1[[#This Row],[Quantité]]*Tableau1[[#This Row],[Coût unitaire (Hors taxes)]]</f>
        <v>131.25</v>
      </c>
      <c r="J109" s="20">
        <v>25</v>
      </c>
      <c r="K109" s="20" t="s">
        <v>120</v>
      </c>
      <c r="L109" s="20" t="s">
        <v>136</v>
      </c>
    </row>
    <row r="110" spans="1:12" s="9" customFormat="1" ht="28.5">
      <c r="A110" s="20">
        <v>5189</v>
      </c>
      <c r="B110" s="20" t="s">
        <v>194</v>
      </c>
      <c r="C110" s="20">
        <v>2</v>
      </c>
      <c r="D110" s="20" t="s">
        <v>34</v>
      </c>
      <c r="E110" s="16" t="s">
        <v>59</v>
      </c>
      <c r="F110" s="16" t="s">
        <v>243</v>
      </c>
      <c r="G110" s="20">
        <v>1</v>
      </c>
      <c r="H110" s="21">
        <v>110.3</v>
      </c>
      <c r="I110" s="21">
        <f>Tableau1[[#This Row],[Quantité]]*Tableau1[[#This Row],[Coût unitaire (Hors taxes)]]</f>
        <v>110.3</v>
      </c>
      <c r="J110" s="20">
        <v>25</v>
      </c>
      <c r="K110" s="20" t="s">
        <v>120</v>
      </c>
      <c r="L110" s="20" t="s">
        <v>136</v>
      </c>
    </row>
    <row r="111" spans="1:12" s="9" customFormat="1" ht="44.25" customHeight="1">
      <c r="A111" s="20">
        <v>5189</v>
      </c>
      <c r="B111" s="20" t="s">
        <v>194</v>
      </c>
      <c r="C111" s="20">
        <v>2</v>
      </c>
      <c r="D111" s="20" t="s">
        <v>34</v>
      </c>
      <c r="E111" s="16" t="s">
        <v>59</v>
      </c>
      <c r="F111" s="16" t="s">
        <v>247</v>
      </c>
      <c r="G111" s="20">
        <v>1</v>
      </c>
      <c r="H111" s="21">
        <v>218.3</v>
      </c>
      <c r="I111" s="21">
        <f>Tableau1[[#This Row],[Quantité]]*Tableau1[[#This Row],[Coût unitaire (Hors taxes)]]</f>
        <v>218.3</v>
      </c>
      <c r="J111" s="20">
        <v>25</v>
      </c>
      <c r="K111" s="20" t="s">
        <v>120</v>
      </c>
      <c r="L111" s="20" t="s">
        <v>136</v>
      </c>
    </row>
    <row r="112" spans="1:12" s="9" customFormat="1" ht="42.75">
      <c r="A112" s="20">
        <v>5189</v>
      </c>
      <c r="B112" s="20" t="s">
        <v>194</v>
      </c>
      <c r="C112" s="20">
        <v>2</v>
      </c>
      <c r="D112" s="20" t="s">
        <v>34</v>
      </c>
      <c r="E112" s="16" t="s">
        <v>59</v>
      </c>
      <c r="F112" s="16" t="s">
        <v>248</v>
      </c>
      <c r="G112" s="20">
        <v>1</v>
      </c>
      <c r="H112" s="21">
        <v>178.15</v>
      </c>
      <c r="I112" s="21">
        <f>Tableau1[[#This Row],[Quantité]]*Tableau1[[#This Row],[Coût unitaire (Hors taxes)]]</f>
        <v>178.15</v>
      </c>
      <c r="J112" s="20">
        <v>25</v>
      </c>
      <c r="K112" s="20" t="s">
        <v>120</v>
      </c>
      <c r="L112" s="20" t="s">
        <v>136</v>
      </c>
    </row>
    <row r="113" spans="1:12" s="9" customFormat="1" ht="63" customHeight="1">
      <c r="A113" s="20">
        <v>5189</v>
      </c>
      <c r="B113" s="20" t="s">
        <v>194</v>
      </c>
      <c r="C113" s="20">
        <v>2</v>
      </c>
      <c r="D113" s="20" t="s">
        <v>34</v>
      </c>
      <c r="E113" s="16" t="s">
        <v>475</v>
      </c>
      <c r="F113" s="16" t="s">
        <v>476</v>
      </c>
      <c r="G113" s="20">
        <v>4</v>
      </c>
      <c r="H113" s="21">
        <v>300</v>
      </c>
      <c r="I113" s="21">
        <f>Tableau1[[#This Row],[Quantité]]*Tableau1[[#This Row],[Coût unitaire (Hors taxes)]]</f>
        <v>1200</v>
      </c>
      <c r="J113" s="20">
        <v>5</v>
      </c>
      <c r="K113" s="20" t="s">
        <v>119</v>
      </c>
      <c r="L113" s="20" t="s">
        <v>138</v>
      </c>
    </row>
    <row r="114" spans="1:12" s="9" customFormat="1" ht="28.5">
      <c r="A114" s="20">
        <v>5189</v>
      </c>
      <c r="B114" s="20" t="s">
        <v>194</v>
      </c>
      <c r="C114" s="20">
        <v>2</v>
      </c>
      <c r="D114" s="20" t="s">
        <v>34</v>
      </c>
      <c r="E114" s="16" t="s">
        <v>477</v>
      </c>
      <c r="F114" s="16" t="s">
        <v>478</v>
      </c>
      <c r="G114" s="20">
        <v>1</v>
      </c>
      <c r="H114" s="21">
        <v>467</v>
      </c>
      <c r="I114" s="21">
        <f>Tableau1[[#This Row],[Quantité]]*Tableau1[[#This Row],[Coût unitaire (Hors taxes)]]</f>
        <v>467</v>
      </c>
      <c r="J114" s="20">
        <v>15</v>
      </c>
      <c r="K114" s="20" t="s">
        <v>116</v>
      </c>
      <c r="L114" s="20" t="s">
        <v>129</v>
      </c>
    </row>
    <row r="115" spans="1:12" s="9" customFormat="1" ht="43.5" customHeight="1">
      <c r="A115" s="20">
        <v>5189</v>
      </c>
      <c r="B115" s="20" t="s">
        <v>194</v>
      </c>
      <c r="C115" s="20">
        <v>2</v>
      </c>
      <c r="D115" s="20" t="s">
        <v>34</v>
      </c>
      <c r="E115" s="16" t="s">
        <v>60</v>
      </c>
      <c r="F115" s="16" t="s">
        <v>250</v>
      </c>
      <c r="G115" s="20">
        <v>1</v>
      </c>
      <c r="H115" s="21">
        <v>182.66</v>
      </c>
      <c r="I115" s="21">
        <f>Tableau1[[#This Row],[Quantité]]*Tableau1[[#This Row],[Coût unitaire (Hors taxes)]]</f>
        <v>182.66</v>
      </c>
      <c r="J115" s="20">
        <v>25</v>
      </c>
      <c r="K115" s="20" t="s">
        <v>120</v>
      </c>
      <c r="L115" s="20" t="s">
        <v>136</v>
      </c>
    </row>
    <row r="116" spans="1:12" s="9" customFormat="1" ht="71.25">
      <c r="A116" s="20">
        <v>5189</v>
      </c>
      <c r="B116" s="20" t="s">
        <v>194</v>
      </c>
      <c r="C116" s="20">
        <v>2</v>
      </c>
      <c r="D116" s="20" t="s">
        <v>34</v>
      </c>
      <c r="E116" s="16" t="s">
        <v>479</v>
      </c>
      <c r="F116" s="16" t="s">
        <v>480</v>
      </c>
      <c r="G116" s="20">
        <v>4</v>
      </c>
      <c r="H116" s="21">
        <v>475</v>
      </c>
      <c r="I116" s="21">
        <f>Tableau1[[#This Row],[Quantité]]*Tableau1[[#This Row],[Coût unitaire (Hors taxes)]]</f>
        <v>1900</v>
      </c>
      <c r="J116" s="20">
        <v>25</v>
      </c>
      <c r="K116" s="20" t="s">
        <v>121</v>
      </c>
      <c r="L116" s="20" t="s">
        <v>136</v>
      </c>
    </row>
    <row r="117" spans="1:12" s="9" customFormat="1" ht="44.25" customHeight="1">
      <c r="A117" s="20">
        <v>5189</v>
      </c>
      <c r="B117" s="20" t="s">
        <v>194</v>
      </c>
      <c r="C117" s="20">
        <v>2</v>
      </c>
      <c r="D117" s="20" t="s">
        <v>34</v>
      </c>
      <c r="E117" s="16" t="s">
        <v>61</v>
      </c>
      <c r="F117" s="16" t="s">
        <v>253</v>
      </c>
      <c r="G117" s="20">
        <v>1</v>
      </c>
      <c r="H117" s="21">
        <v>5.59</v>
      </c>
      <c r="I117" s="21">
        <f>Tableau1[[#This Row],[Quantité]]*Tableau1[[#This Row],[Coût unitaire (Hors taxes)]]</f>
        <v>5.59</v>
      </c>
      <c r="J117" s="20">
        <v>25</v>
      </c>
      <c r="K117" s="20" t="s">
        <v>120</v>
      </c>
      <c r="L117" s="20" t="s">
        <v>132</v>
      </c>
    </row>
    <row r="118" spans="1:12" s="9" customFormat="1" ht="42.75">
      <c r="A118" s="20">
        <v>5189</v>
      </c>
      <c r="B118" s="20" t="s">
        <v>194</v>
      </c>
      <c r="C118" s="20">
        <v>2</v>
      </c>
      <c r="D118" s="20" t="s">
        <v>34</v>
      </c>
      <c r="E118" s="16" t="s">
        <v>61</v>
      </c>
      <c r="F118" s="16" t="s">
        <v>252</v>
      </c>
      <c r="G118" s="20">
        <v>1</v>
      </c>
      <c r="H118" s="21">
        <v>8.39</v>
      </c>
      <c r="I118" s="21">
        <f>Tableau1[[#This Row],[Quantité]]*Tableau1[[#This Row],[Coût unitaire (Hors taxes)]]</f>
        <v>8.39</v>
      </c>
      <c r="J118" s="20">
        <v>5</v>
      </c>
      <c r="K118" s="20" t="s">
        <v>120</v>
      </c>
      <c r="L118" s="20" t="s">
        <v>136</v>
      </c>
    </row>
    <row r="119" spans="1:12" s="9" customFormat="1" ht="28.5">
      <c r="A119" s="20">
        <v>5189</v>
      </c>
      <c r="B119" s="20" t="s">
        <v>194</v>
      </c>
      <c r="C119" s="20">
        <v>2</v>
      </c>
      <c r="D119" s="20" t="s">
        <v>34</v>
      </c>
      <c r="E119" s="16" t="s">
        <v>61</v>
      </c>
      <c r="F119" s="16" t="s">
        <v>251</v>
      </c>
      <c r="G119" s="20">
        <v>1</v>
      </c>
      <c r="H119" s="21">
        <v>4.99</v>
      </c>
      <c r="I119" s="21">
        <f>Tableau1[[#This Row],[Quantité]]*Tableau1[[#This Row],[Coût unitaire (Hors taxes)]]</f>
        <v>4.99</v>
      </c>
      <c r="J119" s="20">
        <v>5</v>
      </c>
      <c r="K119" s="20" t="s">
        <v>120</v>
      </c>
      <c r="L119" s="20" t="s">
        <v>136</v>
      </c>
    </row>
    <row r="120" spans="1:12" s="9" customFormat="1" ht="42.75">
      <c r="A120" s="20">
        <v>5189</v>
      </c>
      <c r="B120" s="20" t="s">
        <v>194</v>
      </c>
      <c r="C120" s="20">
        <v>1</v>
      </c>
      <c r="D120" s="20" t="s">
        <v>17</v>
      </c>
      <c r="E120" s="16" t="s">
        <v>25</v>
      </c>
      <c r="F120" s="16" t="s">
        <v>201</v>
      </c>
      <c r="G120" s="20">
        <v>5</v>
      </c>
      <c r="H120" s="21">
        <v>263.75</v>
      </c>
      <c r="I120" s="21">
        <f>Tableau1[[#This Row],[Quantité]]*Tableau1[[#This Row],[Coût unitaire (Hors taxes)]]</f>
        <v>1318.75</v>
      </c>
      <c r="J120" s="20">
        <v>25</v>
      </c>
      <c r="K120" s="20" t="s">
        <v>117</v>
      </c>
      <c r="L120" s="20" t="s">
        <v>132</v>
      </c>
    </row>
    <row r="121" spans="1:12" s="9" customFormat="1" ht="42.75">
      <c r="A121" s="20">
        <v>5189</v>
      </c>
      <c r="B121" s="20" t="s">
        <v>194</v>
      </c>
      <c r="C121" s="20">
        <v>1</v>
      </c>
      <c r="D121" s="20" t="s">
        <v>17</v>
      </c>
      <c r="E121" s="16" t="s">
        <v>26</v>
      </c>
      <c r="F121" s="16" t="s">
        <v>203</v>
      </c>
      <c r="G121" s="20">
        <v>2</v>
      </c>
      <c r="H121" s="21">
        <v>121.25</v>
      </c>
      <c r="I121" s="21">
        <f>Tableau1[[#This Row],[Quantité]]*Tableau1[[#This Row],[Coût unitaire (Hors taxes)]]</f>
        <v>242.5</v>
      </c>
      <c r="J121" s="20">
        <v>25</v>
      </c>
      <c r="K121" s="20" t="s">
        <v>115</v>
      </c>
      <c r="L121" s="20" t="s">
        <v>128</v>
      </c>
    </row>
    <row r="122" spans="1:12" s="9" customFormat="1" ht="42.75">
      <c r="A122" s="20">
        <v>5189</v>
      </c>
      <c r="B122" s="20" t="s">
        <v>194</v>
      </c>
      <c r="C122" s="20">
        <v>1</v>
      </c>
      <c r="D122" s="20" t="s">
        <v>17</v>
      </c>
      <c r="E122" s="16" t="s">
        <v>26</v>
      </c>
      <c r="F122" s="16" t="s">
        <v>27</v>
      </c>
      <c r="G122" s="20">
        <v>3</v>
      </c>
      <c r="H122" s="21">
        <v>239.25</v>
      </c>
      <c r="I122" s="21">
        <f>Tableau1[[#This Row],[Quantité]]*Tableau1[[#This Row],[Coût unitaire (Hors taxes)]]</f>
        <v>717.75</v>
      </c>
      <c r="J122" s="20">
        <v>25</v>
      </c>
      <c r="K122" s="20" t="s">
        <v>115</v>
      </c>
      <c r="L122" s="20" t="s">
        <v>134</v>
      </c>
    </row>
    <row r="123" spans="1:12" s="9" customFormat="1" ht="42.75">
      <c r="A123" s="20">
        <v>5189</v>
      </c>
      <c r="B123" s="20" t="s">
        <v>194</v>
      </c>
      <c r="C123" s="20">
        <v>1</v>
      </c>
      <c r="D123" s="20" t="s">
        <v>17</v>
      </c>
      <c r="E123" s="16" t="s">
        <v>26</v>
      </c>
      <c r="F123" s="16" t="s">
        <v>202</v>
      </c>
      <c r="G123" s="20">
        <v>2</v>
      </c>
      <c r="H123" s="21">
        <v>71</v>
      </c>
      <c r="I123" s="21">
        <f>Tableau1[[#This Row],[Quantité]]*Tableau1[[#This Row],[Coût unitaire (Hors taxes)]]</f>
        <v>142</v>
      </c>
      <c r="J123" s="20">
        <v>25</v>
      </c>
      <c r="K123" s="20" t="s">
        <v>115</v>
      </c>
      <c r="L123" s="20" t="s">
        <v>133</v>
      </c>
    </row>
    <row r="124" spans="1:12" s="9" customFormat="1" ht="45" customHeight="1">
      <c r="A124" s="20">
        <v>5189</v>
      </c>
      <c r="B124" s="20" t="s">
        <v>194</v>
      </c>
      <c r="C124" s="20">
        <v>2</v>
      </c>
      <c r="D124" s="20" t="s">
        <v>34</v>
      </c>
      <c r="E124" s="16" t="s">
        <v>62</v>
      </c>
      <c r="F124" s="16" t="s">
        <v>254</v>
      </c>
      <c r="G124" s="20">
        <v>4</v>
      </c>
      <c r="H124" s="21">
        <v>186.5</v>
      </c>
      <c r="I124" s="21">
        <f>Tableau1[[#This Row],[Quantité]]*Tableau1[[#This Row],[Coût unitaire (Hors taxes)]]</f>
        <v>746</v>
      </c>
      <c r="J124" s="20">
        <v>25</v>
      </c>
      <c r="K124" s="20" t="s">
        <v>122</v>
      </c>
      <c r="L124" s="20" t="s">
        <v>132</v>
      </c>
    </row>
    <row r="125" spans="1:12" s="9" customFormat="1" ht="79.5" customHeight="1">
      <c r="A125" s="20">
        <v>5189</v>
      </c>
      <c r="B125" s="20" t="s">
        <v>194</v>
      </c>
      <c r="C125" s="20">
        <v>2</v>
      </c>
      <c r="D125" s="20" t="s">
        <v>34</v>
      </c>
      <c r="E125" s="16" t="s">
        <v>62</v>
      </c>
      <c r="F125" s="16" t="s">
        <v>255</v>
      </c>
      <c r="G125" s="20">
        <v>2</v>
      </c>
      <c r="H125" s="21">
        <v>220.97</v>
      </c>
      <c r="I125" s="21">
        <f>Tableau1[[#This Row],[Quantité]]*Tableau1[[#This Row],[Coût unitaire (Hors taxes)]]</f>
        <v>441.94</v>
      </c>
      <c r="J125" s="20">
        <v>25</v>
      </c>
      <c r="K125" s="20" t="s">
        <v>120</v>
      </c>
      <c r="L125" s="20" t="s">
        <v>136</v>
      </c>
    </row>
    <row r="126" spans="1:12" s="9" customFormat="1" ht="28.5">
      <c r="A126" s="20">
        <v>5189</v>
      </c>
      <c r="B126" s="20" t="s">
        <v>194</v>
      </c>
      <c r="C126" s="20">
        <v>2</v>
      </c>
      <c r="D126" s="20" t="s">
        <v>34</v>
      </c>
      <c r="E126" s="16" t="s">
        <v>481</v>
      </c>
      <c r="F126" s="16" t="s">
        <v>482</v>
      </c>
      <c r="G126" s="20">
        <v>1</v>
      </c>
      <c r="H126" s="21">
        <v>43.95</v>
      </c>
      <c r="I126" s="21">
        <f>Tableau1[[#This Row],[Quantité]]*Tableau1[[#This Row],[Coût unitaire (Hors taxes)]]</f>
        <v>43.95</v>
      </c>
      <c r="J126" s="20">
        <v>25</v>
      </c>
      <c r="K126" s="20" t="s">
        <v>120</v>
      </c>
      <c r="L126" s="20" t="s">
        <v>136</v>
      </c>
    </row>
    <row r="127" spans="1:12" s="9" customFormat="1" ht="28.5">
      <c r="A127" s="20">
        <v>5189</v>
      </c>
      <c r="B127" s="20" t="s">
        <v>194</v>
      </c>
      <c r="C127" s="20">
        <v>2</v>
      </c>
      <c r="D127" s="20" t="s">
        <v>34</v>
      </c>
      <c r="E127" s="16" t="s">
        <v>63</v>
      </c>
      <c r="F127" s="16" t="s">
        <v>64</v>
      </c>
      <c r="G127" s="20">
        <v>2</v>
      </c>
      <c r="H127" s="21">
        <v>84</v>
      </c>
      <c r="I127" s="21">
        <f>Tableau1[[#This Row],[Quantité]]*Tableau1[[#This Row],[Coût unitaire (Hors taxes)]]</f>
        <v>168</v>
      </c>
      <c r="J127" s="20">
        <v>25</v>
      </c>
      <c r="K127" s="20" t="s">
        <v>125</v>
      </c>
      <c r="L127" s="20" t="s">
        <v>140</v>
      </c>
    </row>
    <row r="128" spans="1:12" s="9" customFormat="1" ht="28.5">
      <c r="A128" s="20">
        <v>5189</v>
      </c>
      <c r="B128" s="20" t="s">
        <v>194</v>
      </c>
      <c r="C128" s="20">
        <v>2</v>
      </c>
      <c r="D128" s="20" t="s">
        <v>34</v>
      </c>
      <c r="E128" s="16" t="s">
        <v>63</v>
      </c>
      <c r="F128" s="16" t="s">
        <v>65</v>
      </c>
      <c r="G128" s="20">
        <v>6</v>
      </c>
      <c r="H128" s="21">
        <v>139</v>
      </c>
      <c r="I128" s="21">
        <f>Tableau1[[#This Row],[Quantité]]*Tableau1[[#This Row],[Coût unitaire (Hors taxes)]]</f>
        <v>834</v>
      </c>
      <c r="J128" s="20">
        <v>25</v>
      </c>
      <c r="K128" s="20" t="s">
        <v>124</v>
      </c>
      <c r="L128" s="20" t="s">
        <v>140</v>
      </c>
    </row>
    <row r="129" spans="1:12" s="9" customFormat="1" ht="28.5">
      <c r="A129" s="20">
        <v>5189</v>
      </c>
      <c r="B129" s="20" t="s">
        <v>194</v>
      </c>
      <c r="C129" s="20">
        <v>2</v>
      </c>
      <c r="D129" s="20" t="s">
        <v>34</v>
      </c>
      <c r="E129" s="16" t="s">
        <v>340</v>
      </c>
      <c r="F129" s="16" t="s">
        <v>483</v>
      </c>
      <c r="G129" s="20">
        <v>1</v>
      </c>
      <c r="H129" s="21">
        <v>30.95</v>
      </c>
      <c r="I129" s="21">
        <f>Tableau1[[#This Row],[Quantité]]*Tableau1[[#This Row],[Coût unitaire (Hors taxes)]]</f>
        <v>30.95</v>
      </c>
      <c r="J129" s="20">
        <v>15</v>
      </c>
      <c r="K129" s="20" t="s">
        <v>120</v>
      </c>
      <c r="L129" s="20" t="s">
        <v>136</v>
      </c>
    </row>
    <row r="130" spans="1:12" s="9" customFormat="1" ht="42.75">
      <c r="A130" s="20">
        <v>5189</v>
      </c>
      <c r="B130" s="20" t="s">
        <v>194</v>
      </c>
      <c r="C130" s="20">
        <v>2</v>
      </c>
      <c r="D130" s="20" t="s">
        <v>34</v>
      </c>
      <c r="E130" s="16" t="s">
        <v>66</v>
      </c>
      <c r="F130" s="16" t="s">
        <v>68</v>
      </c>
      <c r="G130" s="20">
        <v>1</v>
      </c>
      <c r="H130" s="21">
        <v>270</v>
      </c>
      <c r="I130" s="21">
        <f>Tableau1[[#This Row],[Quantité]]*Tableau1[[#This Row],[Coût unitaire (Hors taxes)]]</f>
        <v>270</v>
      </c>
      <c r="J130" s="20">
        <v>25</v>
      </c>
      <c r="K130" s="20" t="s">
        <v>120</v>
      </c>
      <c r="L130" s="20" t="s">
        <v>136</v>
      </c>
    </row>
    <row r="131" spans="1:12" s="9" customFormat="1" ht="43.5" customHeight="1">
      <c r="A131" s="20">
        <v>5189</v>
      </c>
      <c r="B131" s="20" t="s">
        <v>194</v>
      </c>
      <c r="C131" s="20">
        <v>2</v>
      </c>
      <c r="D131" s="20" t="s">
        <v>34</v>
      </c>
      <c r="E131" s="16" t="s">
        <v>66</v>
      </c>
      <c r="F131" s="16" t="s">
        <v>67</v>
      </c>
      <c r="G131" s="20">
        <v>1</v>
      </c>
      <c r="H131" s="21">
        <v>270</v>
      </c>
      <c r="I131" s="21">
        <f>Tableau1[[#This Row],[Quantité]]*Tableau1[[#This Row],[Coût unitaire (Hors taxes)]]</f>
        <v>270</v>
      </c>
      <c r="J131" s="20">
        <v>25</v>
      </c>
      <c r="K131" s="20" t="s">
        <v>120</v>
      </c>
      <c r="L131" s="20" t="s">
        <v>136</v>
      </c>
    </row>
    <row r="132" spans="1:12" s="9" customFormat="1" ht="28.5">
      <c r="A132" s="20">
        <v>5189</v>
      </c>
      <c r="B132" s="20" t="s">
        <v>194</v>
      </c>
      <c r="C132" s="20">
        <v>2</v>
      </c>
      <c r="D132" s="20" t="s">
        <v>34</v>
      </c>
      <c r="E132" s="16" t="s">
        <v>69</v>
      </c>
      <c r="F132" s="16" t="s">
        <v>70</v>
      </c>
      <c r="G132" s="20">
        <v>1</v>
      </c>
      <c r="H132" s="21">
        <v>1500</v>
      </c>
      <c r="I132" s="21">
        <f>Tableau1[[#This Row],[Quantité]]*Tableau1[[#This Row],[Coût unitaire (Hors taxes)]]</f>
        <v>1500</v>
      </c>
      <c r="J132" s="20">
        <v>10</v>
      </c>
      <c r="K132" s="20" t="s">
        <v>119</v>
      </c>
      <c r="L132" s="20" t="s">
        <v>138</v>
      </c>
    </row>
    <row r="133" spans="1:12" s="9" customFormat="1" ht="72.75" customHeight="1">
      <c r="A133" s="20">
        <v>5189</v>
      </c>
      <c r="B133" s="20" t="s">
        <v>194</v>
      </c>
      <c r="C133" s="20">
        <v>2</v>
      </c>
      <c r="D133" s="20" t="s">
        <v>34</v>
      </c>
      <c r="E133" s="16" t="s">
        <v>71</v>
      </c>
      <c r="F133" s="16" t="s">
        <v>72</v>
      </c>
      <c r="G133" s="20">
        <v>1</v>
      </c>
      <c r="H133" s="21">
        <v>36.950000000000003</v>
      </c>
      <c r="I133" s="21">
        <f>Tableau1[[#This Row],[Quantité]]*Tableau1[[#This Row],[Coût unitaire (Hors taxes)]]</f>
        <v>36.950000000000003</v>
      </c>
      <c r="J133" s="20">
        <v>25</v>
      </c>
      <c r="K133" s="20" t="s">
        <v>120</v>
      </c>
      <c r="L133" s="20" t="s">
        <v>136</v>
      </c>
    </row>
    <row r="134" spans="1:12" s="9" customFormat="1" ht="28.5">
      <c r="A134" s="20">
        <v>5189</v>
      </c>
      <c r="B134" s="20" t="s">
        <v>194</v>
      </c>
      <c r="C134" s="20">
        <v>2</v>
      </c>
      <c r="D134" s="20" t="s">
        <v>34</v>
      </c>
      <c r="E134" s="16" t="s">
        <v>73</v>
      </c>
      <c r="F134" s="16" t="s">
        <v>76</v>
      </c>
      <c r="G134" s="20">
        <v>1</v>
      </c>
      <c r="H134" s="21">
        <v>25</v>
      </c>
      <c r="I134" s="21">
        <f>Tableau1[[#This Row],[Quantité]]*Tableau1[[#This Row],[Coût unitaire (Hors taxes)]]</f>
        <v>25</v>
      </c>
      <c r="J134" s="20">
        <v>20</v>
      </c>
      <c r="K134" s="20" t="s">
        <v>120</v>
      </c>
      <c r="L134" s="20" t="s">
        <v>136</v>
      </c>
    </row>
    <row r="135" spans="1:12" s="9" customFormat="1" ht="28.5">
      <c r="A135" s="20">
        <v>5189</v>
      </c>
      <c r="B135" s="20" t="s">
        <v>194</v>
      </c>
      <c r="C135" s="20">
        <v>2</v>
      </c>
      <c r="D135" s="20" t="s">
        <v>34</v>
      </c>
      <c r="E135" s="16" t="s">
        <v>73</v>
      </c>
      <c r="F135" s="16" t="s">
        <v>74</v>
      </c>
      <c r="G135" s="20">
        <v>1</v>
      </c>
      <c r="H135" s="21">
        <v>25</v>
      </c>
      <c r="I135" s="21">
        <f>Tableau1[[#This Row],[Quantité]]*Tableau1[[#This Row],[Coût unitaire (Hors taxes)]]</f>
        <v>25</v>
      </c>
      <c r="J135" s="20">
        <v>20</v>
      </c>
      <c r="K135" s="20" t="s">
        <v>120</v>
      </c>
      <c r="L135" s="20" t="s">
        <v>136</v>
      </c>
    </row>
    <row r="136" spans="1:12" s="9" customFormat="1" ht="28.5">
      <c r="A136" s="20">
        <v>5189</v>
      </c>
      <c r="B136" s="20" t="s">
        <v>194</v>
      </c>
      <c r="C136" s="20">
        <v>2</v>
      </c>
      <c r="D136" s="20" t="s">
        <v>34</v>
      </c>
      <c r="E136" s="16" t="s">
        <v>73</v>
      </c>
      <c r="F136" s="16" t="s">
        <v>75</v>
      </c>
      <c r="G136" s="20">
        <v>1</v>
      </c>
      <c r="H136" s="21">
        <v>25</v>
      </c>
      <c r="I136" s="21">
        <f>Tableau1[[#This Row],[Quantité]]*Tableau1[[#This Row],[Coût unitaire (Hors taxes)]]</f>
        <v>25</v>
      </c>
      <c r="J136" s="20">
        <v>20</v>
      </c>
      <c r="K136" s="20" t="s">
        <v>120</v>
      </c>
      <c r="L136" s="20" t="s">
        <v>136</v>
      </c>
    </row>
    <row r="137" spans="1:12" s="9" customFormat="1" ht="42.75">
      <c r="A137" s="20">
        <v>5189</v>
      </c>
      <c r="B137" s="20" t="s">
        <v>194</v>
      </c>
      <c r="C137" s="20">
        <v>2</v>
      </c>
      <c r="D137" s="20" t="s">
        <v>34</v>
      </c>
      <c r="E137" s="16" t="s">
        <v>77</v>
      </c>
      <c r="F137" s="16" t="s">
        <v>256</v>
      </c>
      <c r="G137" s="20">
        <v>1</v>
      </c>
      <c r="H137" s="21">
        <v>26.77</v>
      </c>
      <c r="I137" s="21">
        <f>Tableau1[[#This Row],[Quantité]]*Tableau1[[#This Row],[Coût unitaire (Hors taxes)]]</f>
        <v>26.77</v>
      </c>
      <c r="J137" s="20">
        <v>25</v>
      </c>
      <c r="K137" s="20" t="s">
        <v>120</v>
      </c>
      <c r="L137" s="20" t="s">
        <v>136</v>
      </c>
    </row>
    <row r="138" spans="1:12" s="9" customFormat="1" ht="42.75">
      <c r="A138" s="20">
        <v>5189</v>
      </c>
      <c r="B138" s="20" t="s">
        <v>194</v>
      </c>
      <c r="C138" s="20">
        <v>2</v>
      </c>
      <c r="D138" s="20" t="s">
        <v>34</v>
      </c>
      <c r="E138" s="16" t="s">
        <v>77</v>
      </c>
      <c r="F138" s="16" t="s">
        <v>257</v>
      </c>
      <c r="G138" s="20">
        <v>1</v>
      </c>
      <c r="H138" s="21">
        <v>118</v>
      </c>
      <c r="I138" s="21">
        <f>Tableau1[[#This Row],[Quantité]]*Tableau1[[#This Row],[Coût unitaire (Hors taxes)]]</f>
        <v>118</v>
      </c>
      <c r="J138" s="20">
        <v>25</v>
      </c>
      <c r="K138" s="20" t="s">
        <v>120</v>
      </c>
      <c r="L138" s="20" t="s">
        <v>136</v>
      </c>
    </row>
    <row r="139" spans="1:12" s="9" customFormat="1" ht="28.5">
      <c r="A139" s="20">
        <v>5189</v>
      </c>
      <c r="B139" s="20" t="s">
        <v>194</v>
      </c>
      <c r="C139" s="20">
        <v>1</v>
      </c>
      <c r="D139" s="20" t="s">
        <v>17</v>
      </c>
      <c r="E139" s="16" t="s">
        <v>28</v>
      </c>
      <c r="F139" s="16" t="s">
        <v>29</v>
      </c>
      <c r="G139" s="20">
        <v>2</v>
      </c>
      <c r="H139" s="21">
        <v>29.95</v>
      </c>
      <c r="I139" s="21">
        <f>Tableau1[[#This Row],[Quantité]]*Tableau1[[#This Row],[Coût unitaire (Hors taxes)]]</f>
        <v>59.9</v>
      </c>
      <c r="J139" s="20">
        <v>25</v>
      </c>
      <c r="K139" s="20" t="s">
        <v>115</v>
      </c>
      <c r="L139" s="20" t="s">
        <v>128</v>
      </c>
    </row>
    <row r="140" spans="1:12" s="9" customFormat="1" ht="28.5">
      <c r="A140" s="20">
        <v>5189</v>
      </c>
      <c r="B140" s="20" t="s">
        <v>194</v>
      </c>
      <c r="C140" s="20">
        <v>2</v>
      </c>
      <c r="D140" s="20" t="s">
        <v>34</v>
      </c>
      <c r="E140" s="16" t="s">
        <v>28</v>
      </c>
      <c r="F140" s="16" t="s">
        <v>484</v>
      </c>
      <c r="G140" s="20">
        <v>2</v>
      </c>
      <c r="H140" s="21">
        <v>24.95</v>
      </c>
      <c r="I140" s="21">
        <f>Tableau1[[#This Row],[Quantité]]*Tableau1[[#This Row],[Coût unitaire (Hors taxes)]]</f>
        <v>49.9</v>
      </c>
      <c r="J140" s="20">
        <v>15</v>
      </c>
      <c r="K140" s="20" t="s">
        <v>120</v>
      </c>
      <c r="L140" s="20" t="s">
        <v>136</v>
      </c>
    </row>
    <row r="141" spans="1:12" s="9" customFormat="1" ht="60" customHeight="1">
      <c r="A141" s="20">
        <v>5189</v>
      </c>
      <c r="B141" s="20" t="s">
        <v>194</v>
      </c>
      <c r="C141" s="20">
        <v>2</v>
      </c>
      <c r="D141" s="20" t="s">
        <v>34</v>
      </c>
      <c r="E141" s="16" t="s">
        <v>78</v>
      </c>
      <c r="F141" s="16" t="s">
        <v>258</v>
      </c>
      <c r="G141" s="20">
        <v>1</v>
      </c>
      <c r="H141" s="21">
        <v>2500</v>
      </c>
      <c r="I141" s="21">
        <f>Tableau1[[#This Row],[Quantité]]*Tableau1[[#This Row],[Coût unitaire (Hors taxes)]]</f>
        <v>2500</v>
      </c>
      <c r="J141" s="20">
        <v>20</v>
      </c>
      <c r="K141" s="20" t="s">
        <v>122</v>
      </c>
      <c r="L141" s="20" t="s">
        <v>132</v>
      </c>
    </row>
    <row r="142" spans="1:12" s="9" customFormat="1" ht="28.5">
      <c r="A142" s="20">
        <v>5189</v>
      </c>
      <c r="B142" s="20" t="s">
        <v>194</v>
      </c>
      <c r="C142" s="20">
        <v>2</v>
      </c>
      <c r="D142" s="20" t="s">
        <v>34</v>
      </c>
      <c r="E142" s="16" t="s">
        <v>79</v>
      </c>
      <c r="F142" s="16" t="s">
        <v>259</v>
      </c>
      <c r="G142" s="20">
        <v>1</v>
      </c>
      <c r="H142" s="21">
        <v>1500</v>
      </c>
      <c r="I142" s="21">
        <f>Tableau1[[#This Row],[Quantité]]*Tableau1[[#This Row],[Coût unitaire (Hors taxes)]]</f>
        <v>1500</v>
      </c>
      <c r="J142" s="20">
        <v>5</v>
      </c>
      <c r="K142" s="20" t="s">
        <v>118</v>
      </c>
      <c r="L142" s="20" t="s">
        <v>129</v>
      </c>
    </row>
    <row r="143" spans="1:12" s="9" customFormat="1" ht="28.5">
      <c r="A143" s="20">
        <v>5189</v>
      </c>
      <c r="B143" s="20" t="s">
        <v>194</v>
      </c>
      <c r="C143" s="20">
        <v>2</v>
      </c>
      <c r="D143" s="20" t="s">
        <v>34</v>
      </c>
      <c r="E143" s="16" t="s">
        <v>80</v>
      </c>
      <c r="F143" s="16" t="s">
        <v>81</v>
      </c>
      <c r="G143" s="20">
        <v>1</v>
      </c>
      <c r="H143" s="21">
        <v>400</v>
      </c>
      <c r="I143" s="21">
        <f>Tableau1[[#This Row],[Quantité]]*Tableau1[[#This Row],[Coût unitaire (Hors taxes)]]</f>
        <v>400</v>
      </c>
      <c r="J143" s="20">
        <v>15</v>
      </c>
      <c r="K143" s="20" t="s">
        <v>116</v>
      </c>
      <c r="L143" s="20" t="s">
        <v>129</v>
      </c>
    </row>
    <row r="144" spans="1:12" s="9" customFormat="1" ht="28.5">
      <c r="A144" s="20">
        <v>5189</v>
      </c>
      <c r="B144" s="20" t="s">
        <v>194</v>
      </c>
      <c r="C144" s="20">
        <v>2</v>
      </c>
      <c r="D144" s="20" t="s">
        <v>34</v>
      </c>
      <c r="E144" s="16" t="s">
        <v>82</v>
      </c>
      <c r="F144" s="16" t="s">
        <v>85</v>
      </c>
      <c r="G144" s="20">
        <v>3</v>
      </c>
      <c r="H144" s="21">
        <v>5.6</v>
      </c>
      <c r="I144" s="21">
        <f>Tableau1[[#This Row],[Quantité]]*Tableau1[[#This Row],[Coût unitaire (Hors taxes)]]</f>
        <v>16.799999999999997</v>
      </c>
      <c r="J144" s="20">
        <v>20</v>
      </c>
      <c r="K144" s="20" t="s">
        <v>120</v>
      </c>
      <c r="L144" s="20" t="s">
        <v>136</v>
      </c>
    </row>
    <row r="145" spans="1:12" s="9" customFormat="1" ht="28.5">
      <c r="A145" s="20">
        <v>5189</v>
      </c>
      <c r="B145" s="20" t="s">
        <v>194</v>
      </c>
      <c r="C145" s="20">
        <v>2</v>
      </c>
      <c r="D145" s="20" t="s">
        <v>34</v>
      </c>
      <c r="E145" s="16" t="s">
        <v>82</v>
      </c>
      <c r="F145" s="16" t="s">
        <v>84</v>
      </c>
      <c r="G145" s="20">
        <v>2</v>
      </c>
      <c r="H145" s="21">
        <v>8.42</v>
      </c>
      <c r="I145" s="21">
        <f>Tableau1[[#This Row],[Quantité]]*Tableau1[[#This Row],[Coût unitaire (Hors taxes)]]</f>
        <v>16.84</v>
      </c>
      <c r="J145" s="20">
        <v>25</v>
      </c>
      <c r="K145" s="20" t="s">
        <v>120</v>
      </c>
      <c r="L145" s="20" t="s">
        <v>136</v>
      </c>
    </row>
    <row r="146" spans="1:12" s="9" customFormat="1" ht="28.5">
      <c r="A146" s="20">
        <v>5189</v>
      </c>
      <c r="B146" s="20" t="s">
        <v>194</v>
      </c>
      <c r="C146" s="20">
        <v>2</v>
      </c>
      <c r="D146" s="20" t="s">
        <v>34</v>
      </c>
      <c r="E146" s="16" t="s">
        <v>82</v>
      </c>
      <c r="F146" s="16" t="s">
        <v>83</v>
      </c>
      <c r="G146" s="20">
        <v>1</v>
      </c>
      <c r="H146" s="21">
        <v>32.880000000000003</v>
      </c>
      <c r="I146" s="21">
        <f>Tableau1[[#This Row],[Quantité]]*Tableau1[[#This Row],[Coût unitaire (Hors taxes)]]</f>
        <v>32.880000000000003</v>
      </c>
      <c r="J146" s="20">
        <v>25</v>
      </c>
      <c r="K146" s="20" t="s">
        <v>120</v>
      </c>
      <c r="L146" s="20" t="s">
        <v>136</v>
      </c>
    </row>
    <row r="147" spans="1:12" s="9" customFormat="1" ht="42.75">
      <c r="A147" s="20">
        <v>5189</v>
      </c>
      <c r="B147" s="20" t="s">
        <v>194</v>
      </c>
      <c r="C147" s="20">
        <v>2</v>
      </c>
      <c r="D147" s="20" t="s">
        <v>34</v>
      </c>
      <c r="E147" s="16" t="s">
        <v>485</v>
      </c>
      <c r="F147" s="16" t="s">
        <v>486</v>
      </c>
      <c r="G147" s="20">
        <v>1</v>
      </c>
      <c r="H147" s="21">
        <v>9.75</v>
      </c>
      <c r="I147" s="21">
        <f>Tableau1[[#This Row],[Quantité]]*Tableau1[[#This Row],[Coût unitaire (Hors taxes)]]</f>
        <v>9.75</v>
      </c>
      <c r="J147" s="20">
        <v>15</v>
      </c>
      <c r="K147" s="20" t="s">
        <v>120</v>
      </c>
      <c r="L147" s="20" t="s">
        <v>136</v>
      </c>
    </row>
    <row r="148" spans="1:12" s="9" customFormat="1" ht="58.5" customHeight="1">
      <c r="A148" s="20">
        <v>5189</v>
      </c>
      <c r="B148" s="20" t="s">
        <v>194</v>
      </c>
      <c r="C148" s="20">
        <v>2</v>
      </c>
      <c r="D148" s="20" t="s">
        <v>34</v>
      </c>
      <c r="E148" s="16" t="s">
        <v>485</v>
      </c>
      <c r="F148" s="16" t="s">
        <v>487</v>
      </c>
      <c r="G148" s="20">
        <v>1</v>
      </c>
      <c r="H148" s="21">
        <v>27.75</v>
      </c>
      <c r="I148" s="21">
        <f>Tableau1[[#This Row],[Quantité]]*Tableau1[[#This Row],[Coût unitaire (Hors taxes)]]</f>
        <v>27.75</v>
      </c>
      <c r="J148" s="20">
        <v>15</v>
      </c>
      <c r="K148" s="20" t="s">
        <v>120</v>
      </c>
      <c r="L148" s="20" t="s">
        <v>136</v>
      </c>
    </row>
    <row r="149" spans="1:12" s="9" customFormat="1" ht="28.5">
      <c r="A149" s="20">
        <v>5189</v>
      </c>
      <c r="B149" s="20" t="s">
        <v>194</v>
      </c>
      <c r="C149" s="20">
        <v>2</v>
      </c>
      <c r="D149" s="20" t="s">
        <v>34</v>
      </c>
      <c r="E149" s="16" t="s">
        <v>488</v>
      </c>
      <c r="F149" s="16" t="s">
        <v>489</v>
      </c>
      <c r="G149" s="20">
        <v>2</v>
      </c>
      <c r="H149" s="21">
        <v>9.39</v>
      </c>
      <c r="I149" s="21">
        <f>Tableau1[[#This Row],[Quantité]]*Tableau1[[#This Row],[Coût unitaire (Hors taxes)]]</f>
        <v>18.78</v>
      </c>
      <c r="J149" s="20">
        <v>25</v>
      </c>
      <c r="K149" s="20" t="s">
        <v>121</v>
      </c>
      <c r="L149" s="20" t="s">
        <v>136</v>
      </c>
    </row>
    <row r="150" spans="1:12" s="9" customFormat="1" ht="28.5">
      <c r="A150" s="20">
        <v>5189</v>
      </c>
      <c r="B150" s="20" t="s">
        <v>194</v>
      </c>
      <c r="C150" s="20">
        <v>2</v>
      </c>
      <c r="D150" s="20" t="s">
        <v>34</v>
      </c>
      <c r="E150" s="16" t="s">
        <v>490</v>
      </c>
      <c r="F150" s="16" t="s">
        <v>491</v>
      </c>
      <c r="G150" s="20">
        <v>1</v>
      </c>
      <c r="H150" s="21">
        <v>190</v>
      </c>
      <c r="I150" s="21">
        <f>Tableau1[[#This Row],[Quantité]]*Tableau1[[#This Row],[Coût unitaire (Hors taxes)]]</f>
        <v>190</v>
      </c>
      <c r="J150" s="20">
        <v>25</v>
      </c>
      <c r="K150" s="20" t="s">
        <v>120</v>
      </c>
      <c r="L150" s="20" t="s">
        <v>136</v>
      </c>
    </row>
    <row r="151" spans="1:12" s="9" customFormat="1" ht="28.5">
      <c r="A151" s="20">
        <v>5189</v>
      </c>
      <c r="B151" s="20" t="s">
        <v>194</v>
      </c>
      <c r="C151" s="20">
        <v>2</v>
      </c>
      <c r="D151" s="20" t="s">
        <v>34</v>
      </c>
      <c r="E151" s="16" t="s">
        <v>490</v>
      </c>
      <c r="F151" s="16" t="s">
        <v>492</v>
      </c>
      <c r="G151" s="20">
        <v>1</v>
      </c>
      <c r="H151" s="21">
        <v>600</v>
      </c>
      <c r="I151" s="21">
        <f>Tableau1[[#This Row],[Quantité]]*Tableau1[[#This Row],[Coût unitaire (Hors taxes)]]</f>
        <v>600</v>
      </c>
      <c r="J151" s="20">
        <v>25</v>
      </c>
      <c r="K151" s="20" t="s">
        <v>120</v>
      </c>
      <c r="L151" s="20" t="s">
        <v>136</v>
      </c>
    </row>
    <row r="152" spans="1:12" s="9" customFormat="1" ht="28.5">
      <c r="A152" s="20">
        <v>5189</v>
      </c>
      <c r="B152" s="20" t="s">
        <v>194</v>
      </c>
      <c r="C152" s="20">
        <v>2</v>
      </c>
      <c r="D152" s="20" t="s">
        <v>34</v>
      </c>
      <c r="E152" s="16" t="s">
        <v>86</v>
      </c>
      <c r="F152" s="16" t="s">
        <v>88</v>
      </c>
      <c r="G152" s="20">
        <v>1</v>
      </c>
      <c r="H152" s="21">
        <v>39.630000000000003</v>
      </c>
      <c r="I152" s="21">
        <f>Tableau1[[#This Row],[Quantité]]*Tableau1[[#This Row],[Coût unitaire (Hors taxes)]]</f>
        <v>39.630000000000003</v>
      </c>
      <c r="J152" s="20">
        <v>25</v>
      </c>
      <c r="K152" s="20" t="s">
        <v>120</v>
      </c>
      <c r="L152" s="20" t="s">
        <v>136</v>
      </c>
    </row>
    <row r="153" spans="1:12" s="9" customFormat="1" ht="28.5">
      <c r="A153" s="20">
        <v>5189</v>
      </c>
      <c r="B153" s="20" t="s">
        <v>194</v>
      </c>
      <c r="C153" s="20">
        <v>2</v>
      </c>
      <c r="D153" s="20" t="s">
        <v>34</v>
      </c>
      <c r="E153" s="16" t="s">
        <v>86</v>
      </c>
      <c r="F153" s="16" t="s">
        <v>87</v>
      </c>
      <c r="G153" s="20">
        <v>1</v>
      </c>
      <c r="H153" s="21">
        <v>31.56</v>
      </c>
      <c r="I153" s="21">
        <f>Tableau1[[#This Row],[Quantité]]*Tableau1[[#This Row],[Coût unitaire (Hors taxes)]]</f>
        <v>31.56</v>
      </c>
      <c r="J153" s="20">
        <v>25</v>
      </c>
      <c r="K153" s="20" t="s">
        <v>120</v>
      </c>
      <c r="L153" s="20" t="s">
        <v>136</v>
      </c>
    </row>
    <row r="154" spans="1:12" s="9" customFormat="1" ht="28.5">
      <c r="A154" s="20">
        <v>5189</v>
      </c>
      <c r="B154" s="20" t="s">
        <v>194</v>
      </c>
      <c r="C154" s="20">
        <v>2</v>
      </c>
      <c r="D154" s="20" t="s">
        <v>34</v>
      </c>
      <c r="E154" s="16" t="s">
        <v>379</v>
      </c>
      <c r="F154" s="16" t="s">
        <v>493</v>
      </c>
      <c r="G154" s="20">
        <v>1</v>
      </c>
      <c r="H154" s="21">
        <v>344.95</v>
      </c>
      <c r="I154" s="21">
        <f>Tableau1[[#This Row],[Quantité]]*Tableau1[[#This Row],[Coût unitaire (Hors taxes)]]</f>
        <v>344.95</v>
      </c>
      <c r="J154" s="20">
        <v>15</v>
      </c>
      <c r="K154" s="20" t="s">
        <v>120</v>
      </c>
      <c r="L154" s="20" t="s">
        <v>136</v>
      </c>
    </row>
    <row r="155" spans="1:12" s="9" customFormat="1" ht="28.5">
      <c r="A155" s="20">
        <v>5189</v>
      </c>
      <c r="B155" s="20" t="s">
        <v>194</v>
      </c>
      <c r="C155" s="20">
        <v>2</v>
      </c>
      <c r="D155" s="20" t="s">
        <v>34</v>
      </c>
      <c r="E155" s="16" t="s">
        <v>89</v>
      </c>
      <c r="F155" s="16" t="s">
        <v>90</v>
      </c>
      <c r="G155" s="20">
        <v>1</v>
      </c>
      <c r="H155" s="21">
        <v>1800</v>
      </c>
      <c r="I155" s="21">
        <f>Tableau1[[#This Row],[Quantité]]*Tableau1[[#This Row],[Coût unitaire (Hors taxes)]]</f>
        <v>1800</v>
      </c>
      <c r="J155" s="20">
        <v>5</v>
      </c>
      <c r="K155" s="20" t="s">
        <v>118</v>
      </c>
      <c r="L155" s="20" t="s">
        <v>129</v>
      </c>
    </row>
    <row r="156" spans="1:12" s="9" customFormat="1" ht="71.25">
      <c r="A156" s="20">
        <v>5189</v>
      </c>
      <c r="B156" s="20" t="s">
        <v>194</v>
      </c>
      <c r="C156" s="20">
        <v>2</v>
      </c>
      <c r="D156" s="20" t="s">
        <v>34</v>
      </c>
      <c r="E156" s="16" t="s">
        <v>91</v>
      </c>
      <c r="F156" s="16" t="s">
        <v>92</v>
      </c>
      <c r="G156" s="20">
        <v>1</v>
      </c>
      <c r="H156" s="21">
        <v>21234</v>
      </c>
      <c r="I156" s="21">
        <f>Tableau1[[#This Row],[Quantité]]*Tableau1[[#This Row],[Coût unitaire (Hors taxes)]]</f>
        <v>21234</v>
      </c>
      <c r="J156" s="20">
        <v>6</v>
      </c>
      <c r="K156" s="20" t="s">
        <v>119</v>
      </c>
      <c r="L156" s="20" t="s">
        <v>138</v>
      </c>
    </row>
    <row r="157" spans="1:12" s="9" customFormat="1" ht="28.5">
      <c r="A157" s="20">
        <v>5189</v>
      </c>
      <c r="B157" s="20" t="s">
        <v>194</v>
      </c>
      <c r="C157" s="20">
        <v>2</v>
      </c>
      <c r="D157" s="20" t="s">
        <v>34</v>
      </c>
      <c r="E157" s="16" t="s">
        <v>93</v>
      </c>
      <c r="F157" s="16" t="s">
        <v>94</v>
      </c>
      <c r="G157" s="20">
        <v>2</v>
      </c>
      <c r="H157" s="21">
        <v>150</v>
      </c>
      <c r="I157" s="21">
        <f>Tableau1[[#This Row],[Quantité]]*Tableau1[[#This Row],[Coût unitaire (Hors taxes)]]</f>
        <v>300</v>
      </c>
      <c r="J157" s="20">
        <v>15</v>
      </c>
      <c r="K157" s="20" t="s">
        <v>120</v>
      </c>
      <c r="L157" s="20" t="s">
        <v>136</v>
      </c>
    </row>
    <row r="158" spans="1:12" s="9" customFormat="1" ht="28.5">
      <c r="A158" s="20">
        <v>5189</v>
      </c>
      <c r="B158" s="20" t="s">
        <v>194</v>
      </c>
      <c r="C158" s="20">
        <v>2</v>
      </c>
      <c r="D158" s="20" t="s">
        <v>34</v>
      </c>
      <c r="E158" s="16" t="s">
        <v>494</v>
      </c>
      <c r="F158" s="16" t="s">
        <v>495</v>
      </c>
      <c r="G158" s="20">
        <v>1</v>
      </c>
      <c r="H158" s="21">
        <v>375</v>
      </c>
      <c r="I158" s="21">
        <f>Tableau1[[#This Row],[Quantité]]*Tableau1[[#This Row],[Coût unitaire (Hors taxes)]]</f>
        <v>375</v>
      </c>
      <c r="J158" s="20">
        <v>25</v>
      </c>
      <c r="K158" s="20" t="s">
        <v>122</v>
      </c>
      <c r="L158" s="20" t="s">
        <v>132</v>
      </c>
    </row>
    <row r="159" spans="1:12" s="9" customFormat="1" ht="28.5">
      <c r="A159" s="20">
        <v>5189</v>
      </c>
      <c r="B159" s="20" t="s">
        <v>194</v>
      </c>
      <c r="C159" s="20">
        <v>2</v>
      </c>
      <c r="D159" s="20" t="s">
        <v>34</v>
      </c>
      <c r="E159" s="16" t="s">
        <v>496</v>
      </c>
      <c r="F159" s="16" t="s">
        <v>497</v>
      </c>
      <c r="G159" s="20">
        <v>1</v>
      </c>
      <c r="H159" s="21">
        <v>500</v>
      </c>
      <c r="I159" s="21">
        <f>Tableau1[[#This Row],[Quantité]]*Tableau1[[#This Row],[Coût unitaire (Hors taxes)]]</f>
        <v>500</v>
      </c>
      <c r="J159" s="20">
        <v>25</v>
      </c>
      <c r="K159" s="20" t="s">
        <v>122</v>
      </c>
      <c r="L159" s="20" t="s">
        <v>132</v>
      </c>
    </row>
    <row r="160" spans="1:12" s="9" customFormat="1" ht="28.5">
      <c r="A160" s="20">
        <v>5189</v>
      </c>
      <c r="B160" s="20" t="s">
        <v>194</v>
      </c>
      <c r="C160" s="20">
        <v>2</v>
      </c>
      <c r="D160" s="20" t="s">
        <v>34</v>
      </c>
      <c r="E160" s="16" t="s">
        <v>496</v>
      </c>
      <c r="F160" s="16" t="s">
        <v>498</v>
      </c>
      <c r="G160" s="20">
        <v>1</v>
      </c>
      <c r="H160" s="21">
        <v>200.95</v>
      </c>
      <c r="I160" s="21">
        <f>Tableau1[[#This Row],[Quantité]]*Tableau1[[#This Row],[Coût unitaire (Hors taxes)]]</f>
        <v>200.95</v>
      </c>
      <c r="J160" s="20">
        <v>15</v>
      </c>
      <c r="K160" s="20" t="s">
        <v>120</v>
      </c>
      <c r="L160" s="20" t="s">
        <v>136</v>
      </c>
    </row>
    <row r="161" spans="1:12" s="9" customFormat="1" ht="28.5">
      <c r="A161" s="20">
        <v>5189</v>
      </c>
      <c r="B161" s="20" t="s">
        <v>194</v>
      </c>
      <c r="C161" s="20">
        <v>2</v>
      </c>
      <c r="D161" s="20" t="s">
        <v>34</v>
      </c>
      <c r="E161" s="16" t="s">
        <v>496</v>
      </c>
      <c r="F161" s="16" t="s">
        <v>499</v>
      </c>
      <c r="G161" s="20">
        <v>1</v>
      </c>
      <c r="H161" s="21">
        <v>150</v>
      </c>
      <c r="I161" s="21">
        <f>Tableau1[[#This Row],[Quantité]]*Tableau1[[#This Row],[Coût unitaire (Hors taxes)]]</f>
        <v>150</v>
      </c>
      <c r="J161" s="20">
        <v>15</v>
      </c>
      <c r="K161" s="20" t="s">
        <v>120</v>
      </c>
      <c r="L161" s="20" t="s">
        <v>136</v>
      </c>
    </row>
    <row r="162" spans="1:12" s="9" customFormat="1" ht="28.5">
      <c r="A162" s="20">
        <v>5189</v>
      </c>
      <c r="B162" s="20" t="s">
        <v>194</v>
      </c>
      <c r="C162" s="20">
        <v>2</v>
      </c>
      <c r="D162" s="20" t="s">
        <v>34</v>
      </c>
      <c r="E162" s="16" t="s">
        <v>500</v>
      </c>
      <c r="F162" s="16" t="s">
        <v>501</v>
      </c>
      <c r="G162" s="20">
        <v>1</v>
      </c>
      <c r="H162" s="21">
        <v>14.53</v>
      </c>
      <c r="I162" s="21">
        <f>Tableau1[[#This Row],[Quantité]]*Tableau1[[#This Row],[Coût unitaire (Hors taxes)]]</f>
        <v>14.53</v>
      </c>
      <c r="J162" s="20">
        <v>20</v>
      </c>
      <c r="K162" s="20" t="s">
        <v>120</v>
      </c>
      <c r="L162" s="20" t="s">
        <v>136</v>
      </c>
    </row>
    <row r="163" spans="1:12" s="9" customFormat="1" ht="28.5">
      <c r="A163" s="20">
        <v>5189</v>
      </c>
      <c r="B163" s="20" t="s">
        <v>194</v>
      </c>
      <c r="C163" s="20">
        <v>2</v>
      </c>
      <c r="D163" s="20" t="s">
        <v>34</v>
      </c>
      <c r="E163" s="16" t="s">
        <v>500</v>
      </c>
      <c r="F163" s="16" t="s">
        <v>502</v>
      </c>
      <c r="G163" s="20">
        <v>1</v>
      </c>
      <c r="H163" s="21">
        <v>16.45</v>
      </c>
      <c r="I163" s="21">
        <f>Tableau1[[#This Row],[Quantité]]*Tableau1[[#This Row],[Coût unitaire (Hors taxes)]]</f>
        <v>16.45</v>
      </c>
      <c r="J163" s="20">
        <v>25</v>
      </c>
      <c r="K163" s="20" t="s">
        <v>120</v>
      </c>
      <c r="L163" s="20" t="s">
        <v>136</v>
      </c>
    </row>
    <row r="164" spans="1:12" s="9" customFormat="1" ht="28.5">
      <c r="A164" s="20">
        <v>5189</v>
      </c>
      <c r="B164" s="20" t="s">
        <v>194</v>
      </c>
      <c r="C164" s="20">
        <v>2</v>
      </c>
      <c r="D164" s="20" t="s">
        <v>34</v>
      </c>
      <c r="E164" s="16" t="s">
        <v>500</v>
      </c>
      <c r="F164" s="16" t="s">
        <v>503</v>
      </c>
      <c r="G164" s="20">
        <v>1</v>
      </c>
      <c r="H164" s="21">
        <v>21.6</v>
      </c>
      <c r="I164" s="21">
        <f>Tableau1[[#This Row],[Quantité]]*Tableau1[[#This Row],[Coût unitaire (Hors taxes)]]</f>
        <v>21.6</v>
      </c>
      <c r="J164" s="20">
        <v>20</v>
      </c>
      <c r="K164" s="20" t="s">
        <v>120</v>
      </c>
      <c r="L164" s="20" t="s">
        <v>136</v>
      </c>
    </row>
    <row r="165" spans="1:12" s="9" customFormat="1" ht="28.5">
      <c r="A165" s="20">
        <v>5189</v>
      </c>
      <c r="B165" s="20" t="s">
        <v>194</v>
      </c>
      <c r="C165" s="20">
        <v>2</v>
      </c>
      <c r="D165" s="20" t="s">
        <v>34</v>
      </c>
      <c r="E165" s="16" t="s">
        <v>500</v>
      </c>
      <c r="F165" s="16" t="s">
        <v>504</v>
      </c>
      <c r="G165" s="20">
        <v>1</v>
      </c>
      <c r="H165" s="21">
        <v>29.95</v>
      </c>
      <c r="I165" s="21">
        <f>Tableau1[[#This Row],[Quantité]]*Tableau1[[#This Row],[Coût unitaire (Hors taxes)]]</f>
        <v>29.95</v>
      </c>
      <c r="J165" s="20">
        <v>20</v>
      </c>
      <c r="K165" s="20" t="s">
        <v>120</v>
      </c>
      <c r="L165" s="20" t="s">
        <v>136</v>
      </c>
    </row>
    <row r="166" spans="1:12" s="9" customFormat="1" ht="28.5">
      <c r="A166" s="20">
        <v>5189</v>
      </c>
      <c r="B166" s="20" t="s">
        <v>194</v>
      </c>
      <c r="C166" s="20">
        <v>2</v>
      </c>
      <c r="D166" s="20" t="s">
        <v>34</v>
      </c>
      <c r="E166" s="16" t="s">
        <v>500</v>
      </c>
      <c r="F166" s="16" t="s">
        <v>505</v>
      </c>
      <c r="G166" s="20">
        <v>2</v>
      </c>
      <c r="H166" s="21">
        <v>29.45</v>
      </c>
      <c r="I166" s="21">
        <f>Tableau1[[#This Row],[Quantité]]*Tableau1[[#This Row],[Coût unitaire (Hors taxes)]]</f>
        <v>58.9</v>
      </c>
      <c r="J166" s="20">
        <v>25</v>
      </c>
      <c r="K166" s="20" t="s">
        <v>121</v>
      </c>
      <c r="L166" s="20" t="s">
        <v>136</v>
      </c>
    </row>
    <row r="167" spans="1:12" s="9" customFormat="1" ht="28.5">
      <c r="A167" s="20">
        <v>5189</v>
      </c>
      <c r="B167" s="20" t="s">
        <v>194</v>
      </c>
      <c r="C167" s="20">
        <v>2</v>
      </c>
      <c r="D167" s="20" t="s">
        <v>34</v>
      </c>
      <c r="E167" s="16" t="s">
        <v>506</v>
      </c>
      <c r="F167" s="16" t="s">
        <v>507</v>
      </c>
      <c r="G167" s="20">
        <v>1</v>
      </c>
      <c r="H167" s="21">
        <v>10.32</v>
      </c>
      <c r="I167" s="21">
        <f>Tableau1[[#This Row],[Quantité]]*Tableau1[[#This Row],[Coût unitaire (Hors taxes)]]</f>
        <v>10.32</v>
      </c>
      <c r="J167" s="20">
        <v>25</v>
      </c>
      <c r="K167" s="20" t="s">
        <v>120</v>
      </c>
      <c r="L167" s="20" t="s">
        <v>136</v>
      </c>
    </row>
    <row r="168" spans="1:12" s="9" customFormat="1" ht="28.5">
      <c r="A168" s="20">
        <v>5189</v>
      </c>
      <c r="B168" s="20" t="s">
        <v>194</v>
      </c>
      <c r="C168" s="20">
        <v>2</v>
      </c>
      <c r="D168" s="20" t="s">
        <v>34</v>
      </c>
      <c r="E168" s="16" t="s">
        <v>95</v>
      </c>
      <c r="F168" s="16" t="s">
        <v>96</v>
      </c>
      <c r="G168" s="20">
        <v>1</v>
      </c>
      <c r="H168" s="21">
        <v>32</v>
      </c>
      <c r="I168" s="21">
        <f>Tableau1[[#This Row],[Quantité]]*Tableau1[[#This Row],[Coût unitaire (Hors taxes)]]</f>
        <v>32</v>
      </c>
      <c r="J168" s="20">
        <v>25</v>
      </c>
      <c r="K168" s="20" t="s">
        <v>120</v>
      </c>
      <c r="L168" s="20" t="s">
        <v>136</v>
      </c>
    </row>
    <row r="169" spans="1:12" s="9" customFormat="1" ht="28.5">
      <c r="A169" s="20">
        <v>5189</v>
      </c>
      <c r="B169" s="20" t="s">
        <v>194</v>
      </c>
      <c r="C169" s="20">
        <v>2</v>
      </c>
      <c r="D169" s="20" t="s">
        <v>34</v>
      </c>
      <c r="E169" s="16" t="s">
        <v>508</v>
      </c>
      <c r="F169" s="16" t="s">
        <v>509</v>
      </c>
      <c r="G169" s="20">
        <v>1</v>
      </c>
      <c r="H169" s="21">
        <v>41.95</v>
      </c>
      <c r="I169" s="21">
        <f>Tableau1[[#This Row],[Quantité]]*Tableau1[[#This Row],[Coût unitaire (Hors taxes)]]</f>
        <v>41.95</v>
      </c>
      <c r="J169" s="20">
        <v>15</v>
      </c>
      <c r="K169" s="20" t="s">
        <v>120</v>
      </c>
      <c r="L169" s="20" t="s">
        <v>136</v>
      </c>
    </row>
    <row r="170" spans="1:12" s="9" customFormat="1" ht="28.5">
      <c r="A170" s="20">
        <v>5189</v>
      </c>
      <c r="B170" s="20" t="s">
        <v>194</v>
      </c>
      <c r="C170" s="20">
        <v>1</v>
      </c>
      <c r="D170" s="20" t="s">
        <v>17</v>
      </c>
      <c r="E170" s="16" t="s">
        <v>30</v>
      </c>
      <c r="F170" s="16" t="s">
        <v>31</v>
      </c>
      <c r="G170" s="20">
        <v>1</v>
      </c>
      <c r="H170" s="21">
        <v>32</v>
      </c>
      <c r="I170" s="21">
        <f>Tableau1[[#This Row],[Quantité]]*Tableau1[[#This Row],[Coût unitaire (Hors taxes)]]</f>
        <v>32</v>
      </c>
      <c r="J170" s="20">
        <v>20</v>
      </c>
      <c r="K170" s="20" t="s">
        <v>115</v>
      </c>
      <c r="L170" s="20" t="s">
        <v>131</v>
      </c>
    </row>
    <row r="171" spans="1:12" s="9" customFormat="1" ht="42.75">
      <c r="A171" s="20">
        <v>5189</v>
      </c>
      <c r="B171" s="20" t="s">
        <v>194</v>
      </c>
      <c r="C171" s="20">
        <v>2</v>
      </c>
      <c r="D171" s="20" t="s">
        <v>34</v>
      </c>
      <c r="E171" s="16" t="s">
        <v>510</v>
      </c>
      <c r="F171" s="16" t="s">
        <v>511</v>
      </c>
      <c r="G171" s="20">
        <v>1</v>
      </c>
      <c r="H171" s="21">
        <v>70.849999999999994</v>
      </c>
      <c r="I171" s="21">
        <f>Tableau1[[#This Row],[Quantité]]*Tableau1[[#This Row],[Coût unitaire (Hors taxes)]]</f>
        <v>70.849999999999994</v>
      </c>
      <c r="J171" s="20">
        <v>25</v>
      </c>
      <c r="K171" s="20" t="s">
        <v>120</v>
      </c>
      <c r="L171" s="20" t="s">
        <v>136</v>
      </c>
    </row>
    <row r="172" spans="1:12" s="9" customFormat="1" ht="28.5">
      <c r="A172" s="20">
        <v>5189</v>
      </c>
      <c r="B172" s="20" t="s">
        <v>194</v>
      </c>
      <c r="C172" s="20">
        <v>2</v>
      </c>
      <c r="D172" s="20" t="s">
        <v>34</v>
      </c>
      <c r="E172" s="16" t="s">
        <v>512</v>
      </c>
      <c r="F172" s="16" t="s">
        <v>513</v>
      </c>
      <c r="G172" s="20">
        <v>1</v>
      </c>
      <c r="H172" s="21">
        <v>18000</v>
      </c>
      <c r="I172" s="21">
        <f>Tableau1[[#This Row],[Quantité]]*Tableau1[[#This Row],[Coût unitaire (Hors taxes)]]</f>
        <v>18000</v>
      </c>
      <c r="J172" s="20">
        <v>10</v>
      </c>
      <c r="K172" s="20" t="s">
        <v>119</v>
      </c>
      <c r="L172" s="20" t="s">
        <v>132</v>
      </c>
    </row>
    <row r="173" spans="1:12" s="9" customFormat="1" ht="42.75">
      <c r="A173" s="20">
        <v>5189</v>
      </c>
      <c r="B173" s="20" t="s">
        <v>194</v>
      </c>
      <c r="C173" s="20">
        <v>2</v>
      </c>
      <c r="D173" s="20" t="s">
        <v>34</v>
      </c>
      <c r="E173" s="16" t="s">
        <v>97</v>
      </c>
      <c r="F173" s="16" t="s">
        <v>98</v>
      </c>
      <c r="G173" s="20">
        <v>2</v>
      </c>
      <c r="H173" s="21">
        <v>19.899999999999999</v>
      </c>
      <c r="I173" s="21">
        <f>Tableau1[[#This Row],[Quantité]]*Tableau1[[#This Row],[Coût unitaire (Hors taxes)]]</f>
        <v>39.799999999999997</v>
      </c>
      <c r="J173" s="20">
        <v>20</v>
      </c>
      <c r="K173" s="20" t="s">
        <v>121</v>
      </c>
      <c r="L173" s="20" t="s">
        <v>136</v>
      </c>
    </row>
    <row r="174" spans="1:12" s="9" customFormat="1" ht="57">
      <c r="A174" s="20">
        <v>5189</v>
      </c>
      <c r="B174" s="20" t="s">
        <v>194</v>
      </c>
      <c r="C174" s="20">
        <v>2</v>
      </c>
      <c r="D174" s="20" t="s">
        <v>34</v>
      </c>
      <c r="E174" s="16" t="s">
        <v>514</v>
      </c>
      <c r="F174" s="16" t="s">
        <v>260</v>
      </c>
      <c r="G174" s="20">
        <v>1</v>
      </c>
      <c r="H174" s="21">
        <v>310000</v>
      </c>
      <c r="I174" s="21">
        <f>Tableau1[[#This Row],[Quantité]]*Tableau1[[#This Row],[Coût unitaire (Hors taxes)]]</f>
        <v>310000</v>
      </c>
      <c r="J174" s="20">
        <v>10</v>
      </c>
      <c r="K174" s="20" t="s">
        <v>126</v>
      </c>
      <c r="L174" s="20" t="s">
        <v>138</v>
      </c>
    </row>
    <row r="175" spans="1:12" s="9" customFormat="1" ht="74.25" customHeight="1">
      <c r="A175" s="20">
        <v>5189</v>
      </c>
      <c r="B175" s="20" t="s">
        <v>194</v>
      </c>
      <c r="C175" s="20">
        <v>2</v>
      </c>
      <c r="D175" s="20" t="s">
        <v>34</v>
      </c>
      <c r="E175" s="16" t="s">
        <v>514</v>
      </c>
      <c r="F175" s="16" t="s">
        <v>261</v>
      </c>
      <c r="G175" s="20">
        <v>1</v>
      </c>
      <c r="H175" s="21">
        <v>194000</v>
      </c>
      <c r="I175" s="21">
        <f>Tableau1[[#This Row],[Quantité]]*Tableau1[[#This Row],[Coût unitaire (Hors taxes)]]</f>
        <v>194000</v>
      </c>
      <c r="J175" s="20">
        <v>10</v>
      </c>
      <c r="K175" s="20" t="s">
        <v>119</v>
      </c>
      <c r="L175" s="20" t="s">
        <v>141</v>
      </c>
    </row>
    <row r="176" spans="1:12" s="9" customFormat="1" ht="42.75">
      <c r="A176" s="20">
        <v>5189</v>
      </c>
      <c r="B176" s="20" t="s">
        <v>194</v>
      </c>
      <c r="C176" s="20">
        <v>2</v>
      </c>
      <c r="D176" s="20" t="s">
        <v>34</v>
      </c>
      <c r="E176" s="16" t="s">
        <v>515</v>
      </c>
      <c r="F176" s="16" t="s">
        <v>516</v>
      </c>
      <c r="G176" s="20">
        <v>1</v>
      </c>
      <c r="H176" s="21">
        <v>0</v>
      </c>
      <c r="I176" s="21">
        <f>Tableau1[[#This Row],[Quantité]]*Tableau1[[#This Row],[Coût unitaire (Hors taxes)]]</f>
        <v>0</v>
      </c>
      <c r="J176" s="20">
        <v>25</v>
      </c>
      <c r="K176" s="20" t="s">
        <v>119</v>
      </c>
      <c r="L176" s="20" t="s">
        <v>136</v>
      </c>
    </row>
    <row r="177" spans="1:12" s="9" customFormat="1" ht="42.75">
      <c r="A177" s="20">
        <v>5189</v>
      </c>
      <c r="B177" s="20" t="s">
        <v>194</v>
      </c>
      <c r="C177" s="20">
        <v>2</v>
      </c>
      <c r="D177" s="20" t="s">
        <v>34</v>
      </c>
      <c r="E177" s="16" t="s">
        <v>517</v>
      </c>
      <c r="F177" s="16" t="s">
        <v>518</v>
      </c>
      <c r="G177" s="20">
        <v>1</v>
      </c>
      <c r="H177" s="21">
        <v>14.95</v>
      </c>
      <c r="I177" s="21">
        <f>Tableau1[[#This Row],[Quantité]]*Tableau1[[#This Row],[Coût unitaire (Hors taxes)]]</f>
        <v>14.95</v>
      </c>
      <c r="J177" s="20">
        <v>20</v>
      </c>
      <c r="K177" s="20" t="s">
        <v>121</v>
      </c>
      <c r="L177" s="20" t="s">
        <v>136</v>
      </c>
    </row>
    <row r="178" spans="1:12" s="9" customFormat="1" ht="42.75">
      <c r="A178" s="20">
        <v>5189</v>
      </c>
      <c r="B178" s="20" t="s">
        <v>194</v>
      </c>
      <c r="C178" s="20">
        <v>2</v>
      </c>
      <c r="D178" s="20" t="s">
        <v>34</v>
      </c>
      <c r="E178" s="16" t="s">
        <v>517</v>
      </c>
      <c r="F178" s="16" t="s">
        <v>519</v>
      </c>
      <c r="G178" s="20">
        <v>1</v>
      </c>
      <c r="H178" s="21">
        <v>16.95</v>
      </c>
      <c r="I178" s="21">
        <f>Tableau1[[#This Row],[Quantité]]*Tableau1[[#This Row],[Coût unitaire (Hors taxes)]]</f>
        <v>16.95</v>
      </c>
      <c r="J178" s="20">
        <v>20</v>
      </c>
      <c r="K178" s="20" t="s">
        <v>121</v>
      </c>
      <c r="L178" s="20" t="s">
        <v>136</v>
      </c>
    </row>
    <row r="179" spans="1:12" s="9" customFormat="1" ht="42.75">
      <c r="A179" s="20">
        <v>5189</v>
      </c>
      <c r="B179" s="20" t="s">
        <v>194</v>
      </c>
      <c r="C179" s="20">
        <v>2</v>
      </c>
      <c r="D179" s="20" t="s">
        <v>34</v>
      </c>
      <c r="E179" s="16" t="s">
        <v>520</v>
      </c>
      <c r="F179" s="16" t="s">
        <v>521</v>
      </c>
      <c r="G179" s="20">
        <v>1</v>
      </c>
      <c r="H179" s="21">
        <v>250</v>
      </c>
      <c r="I179" s="21">
        <f>Tableau1[[#This Row],[Quantité]]*Tableau1[[#This Row],[Coût unitaire (Hors taxes)]]</f>
        <v>250</v>
      </c>
      <c r="J179" s="20">
        <v>15</v>
      </c>
      <c r="K179" s="20" t="s">
        <v>116</v>
      </c>
      <c r="L179" s="20" t="s">
        <v>129</v>
      </c>
    </row>
    <row r="180" spans="1:12" s="9" customFormat="1" ht="71.25">
      <c r="A180" s="20">
        <v>5189</v>
      </c>
      <c r="B180" s="20" t="s">
        <v>194</v>
      </c>
      <c r="C180" s="20">
        <v>2</v>
      </c>
      <c r="D180" s="20" t="s">
        <v>34</v>
      </c>
      <c r="E180" s="16" t="s">
        <v>522</v>
      </c>
      <c r="F180" s="16" t="s">
        <v>523</v>
      </c>
      <c r="G180" s="20">
        <v>1</v>
      </c>
      <c r="H180" s="21">
        <v>191.6</v>
      </c>
      <c r="I180" s="21">
        <f>Tableau1[[#This Row],[Quantité]]*Tableau1[[#This Row],[Coût unitaire (Hors taxes)]]</f>
        <v>191.6</v>
      </c>
      <c r="J180" s="20">
        <v>20</v>
      </c>
      <c r="K180" s="20" t="s">
        <v>120</v>
      </c>
      <c r="L180" s="20" t="s">
        <v>136</v>
      </c>
    </row>
    <row r="181" spans="1:12" s="9" customFormat="1" ht="71.25">
      <c r="A181" s="20">
        <v>5189</v>
      </c>
      <c r="B181" s="20" t="s">
        <v>194</v>
      </c>
      <c r="C181" s="20">
        <v>2</v>
      </c>
      <c r="D181" s="20" t="s">
        <v>34</v>
      </c>
      <c r="E181" s="16" t="s">
        <v>522</v>
      </c>
      <c r="F181" s="16" t="s">
        <v>524</v>
      </c>
      <c r="G181" s="20">
        <v>1</v>
      </c>
      <c r="H181" s="21">
        <v>191.6</v>
      </c>
      <c r="I181" s="21">
        <f>Tableau1[[#This Row],[Quantité]]*Tableau1[[#This Row],[Coût unitaire (Hors taxes)]]</f>
        <v>191.6</v>
      </c>
      <c r="J181" s="20">
        <v>20</v>
      </c>
      <c r="K181" s="20" t="s">
        <v>120</v>
      </c>
      <c r="L181" s="20" t="s">
        <v>136</v>
      </c>
    </row>
    <row r="182" spans="1:12" s="9" customFormat="1" ht="71.25">
      <c r="A182" s="20">
        <v>5189</v>
      </c>
      <c r="B182" s="20" t="s">
        <v>194</v>
      </c>
      <c r="C182" s="20">
        <v>2</v>
      </c>
      <c r="D182" s="20" t="s">
        <v>34</v>
      </c>
      <c r="E182" s="16" t="s">
        <v>99</v>
      </c>
      <c r="F182" s="16" t="s">
        <v>525</v>
      </c>
      <c r="G182" s="20">
        <v>3</v>
      </c>
      <c r="H182" s="21">
        <v>1200</v>
      </c>
      <c r="I182" s="21">
        <f>Tableau1[[#This Row],[Quantité]]*Tableau1[[#This Row],[Coût unitaire (Hors taxes)]]</f>
        <v>3600</v>
      </c>
      <c r="J182" s="20">
        <v>10</v>
      </c>
      <c r="K182" s="20" t="s">
        <v>119</v>
      </c>
      <c r="L182" s="20" t="s">
        <v>138</v>
      </c>
    </row>
    <row r="183" spans="1:12" s="9" customFormat="1" ht="57">
      <c r="A183" s="20">
        <v>5189</v>
      </c>
      <c r="B183" s="20" t="s">
        <v>194</v>
      </c>
      <c r="C183" s="20">
        <v>2</v>
      </c>
      <c r="D183" s="20" t="s">
        <v>34</v>
      </c>
      <c r="E183" s="16" t="s">
        <v>99</v>
      </c>
      <c r="F183" s="16" t="s">
        <v>100</v>
      </c>
      <c r="G183" s="20">
        <v>1</v>
      </c>
      <c r="H183" s="21">
        <v>1600</v>
      </c>
      <c r="I183" s="21">
        <f>Tableau1[[#This Row],[Quantité]]*Tableau1[[#This Row],[Coût unitaire (Hors taxes)]]</f>
        <v>1600</v>
      </c>
      <c r="J183" s="20">
        <v>10</v>
      </c>
      <c r="K183" s="20" t="s">
        <v>119</v>
      </c>
      <c r="L183" s="20" t="s">
        <v>138</v>
      </c>
    </row>
    <row r="184" spans="1:12" s="9" customFormat="1" ht="28.5">
      <c r="A184" s="20">
        <v>5189</v>
      </c>
      <c r="B184" s="20" t="s">
        <v>194</v>
      </c>
      <c r="C184" s="20">
        <v>2</v>
      </c>
      <c r="D184" s="20" t="s">
        <v>34</v>
      </c>
      <c r="E184" s="16" t="s">
        <v>526</v>
      </c>
      <c r="F184" s="16" t="s">
        <v>527</v>
      </c>
      <c r="G184" s="20">
        <v>1</v>
      </c>
      <c r="H184" s="21">
        <v>15.71</v>
      </c>
      <c r="I184" s="21">
        <f>Tableau1[[#This Row],[Quantité]]*Tableau1[[#This Row],[Coût unitaire (Hors taxes)]]</f>
        <v>15.71</v>
      </c>
      <c r="J184" s="20">
        <v>25</v>
      </c>
      <c r="K184" s="20" t="s">
        <v>120</v>
      </c>
      <c r="L184" s="20" t="s">
        <v>136</v>
      </c>
    </row>
    <row r="185" spans="1:12" s="9" customFormat="1" ht="28.5">
      <c r="A185" s="20">
        <v>5189</v>
      </c>
      <c r="B185" s="20" t="s">
        <v>194</v>
      </c>
      <c r="C185" s="20">
        <v>2</v>
      </c>
      <c r="D185" s="20" t="s">
        <v>34</v>
      </c>
      <c r="E185" s="16" t="s">
        <v>526</v>
      </c>
      <c r="F185" s="16" t="s">
        <v>528</v>
      </c>
      <c r="G185" s="20">
        <v>1</v>
      </c>
      <c r="H185" s="21">
        <v>34.380000000000003</v>
      </c>
      <c r="I185" s="21">
        <f>Tableau1[[#This Row],[Quantité]]*Tableau1[[#This Row],[Coût unitaire (Hors taxes)]]</f>
        <v>34.380000000000003</v>
      </c>
      <c r="J185" s="20">
        <v>25</v>
      </c>
      <c r="K185" s="20" t="s">
        <v>120</v>
      </c>
      <c r="L185" s="20" t="s">
        <v>136</v>
      </c>
    </row>
    <row r="186" spans="1:12" s="9" customFormat="1" ht="28.5">
      <c r="A186" s="20">
        <v>5189</v>
      </c>
      <c r="B186" s="20" t="s">
        <v>194</v>
      </c>
      <c r="C186" s="20">
        <v>2</v>
      </c>
      <c r="D186" s="20" t="s">
        <v>34</v>
      </c>
      <c r="E186" s="16" t="s">
        <v>526</v>
      </c>
      <c r="F186" s="16" t="s">
        <v>529</v>
      </c>
      <c r="G186" s="20">
        <v>1</v>
      </c>
      <c r="H186" s="21">
        <v>15.52</v>
      </c>
      <c r="I186" s="21">
        <f>Tableau1[[#This Row],[Quantité]]*Tableau1[[#This Row],[Coût unitaire (Hors taxes)]]</f>
        <v>15.52</v>
      </c>
      <c r="J186" s="20">
        <v>25</v>
      </c>
      <c r="K186" s="20" t="s">
        <v>120</v>
      </c>
      <c r="L186" s="20" t="s">
        <v>136</v>
      </c>
    </row>
    <row r="187" spans="1:12" s="9" customFormat="1" ht="28.5">
      <c r="A187" s="20">
        <v>5189</v>
      </c>
      <c r="B187" s="20" t="s">
        <v>194</v>
      </c>
      <c r="C187" s="20">
        <v>2</v>
      </c>
      <c r="D187" s="20" t="s">
        <v>34</v>
      </c>
      <c r="E187" s="16" t="s">
        <v>526</v>
      </c>
      <c r="F187" s="16" t="s">
        <v>530</v>
      </c>
      <c r="G187" s="20">
        <v>1</v>
      </c>
      <c r="H187" s="21">
        <v>27.49</v>
      </c>
      <c r="I187" s="21">
        <f>Tableau1[[#This Row],[Quantité]]*Tableau1[[#This Row],[Coût unitaire (Hors taxes)]]</f>
        <v>27.49</v>
      </c>
      <c r="J187" s="20">
        <v>25</v>
      </c>
      <c r="K187" s="20" t="s">
        <v>120</v>
      </c>
      <c r="L187" s="20" t="s">
        <v>136</v>
      </c>
    </row>
    <row r="188" spans="1:12" s="9" customFormat="1" ht="28.5">
      <c r="A188" s="20">
        <v>5189</v>
      </c>
      <c r="B188" s="20" t="s">
        <v>194</v>
      </c>
      <c r="C188" s="20">
        <v>2</v>
      </c>
      <c r="D188" s="20" t="s">
        <v>34</v>
      </c>
      <c r="E188" s="16" t="s">
        <v>526</v>
      </c>
      <c r="F188" s="16" t="s">
        <v>531</v>
      </c>
      <c r="G188" s="20">
        <v>1</v>
      </c>
      <c r="H188" s="21">
        <v>78</v>
      </c>
      <c r="I188" s="21">
        <f>Tableau1[[#This Row],[Quantité]]*Tableau1[[#This Row],[Coût unitaire (Hors taxes)]]</f>
        <v>78</v>
      </c>
      <c r="J188" s="20">
        <v>25</v>
      </c>
      <c r="K188" s="20" t="s">
        <v>123</v>
      </c>
      <c r="L188" s="20" t="s">
        <v>132</v>
      </c>
    </row>
    <row r="189" spans="1:12" s="9" customFormat="1" ht="28.5">
      <c r="A189" s="20">
        <v>5189</v>
      </c>
      <c r="B189" s="20" t="s">
        <v>194</v>
      </c>
      <c r="C189" s="20">
        <v>2</v>
      </c>
      <c r="D189" s="20" t="s">
        <v>34</v>
      </c>
      <c r="E189" s="16" t="s">
        <v>526</v>
      </c>
      <c r="F189" s="16" t="s">
        <v>532</v>
      </c>
      <c r="G189" s="20">
        <v>1</v>
      </c>
      <c r="H189" s="21">
        <v>32.950000000000003</v>
      </c>
      <c r="I189" s="21">
        <f>Tableau1[[#This Row],[Quantité]]*Tableau1[[#This Row],[Coût unitaire (Hors taxes)]]</f>
        <v>32.950000000000003</v>
      </c>
      <c r="J189" s="20">
        <v>25</v>
      </c>
      <c r="K189" s="20" t="s">
        <v>120</v>
      </c>
      <c r="L189" s="20" t="s">
        <v>136</v>
      </c>
    </row>
    <row r="190" spans="1:12" s="9" customFormat="1" ht="28.5">
      <c r="A190" s="20">
        <v>5189</v>
      </c>
      <c r="B190" s="20" t="s">
        <v>194</v>
      </c>
      <c r="C190" s="20">
        <v>2</v>
      </c>
      <c r="D190" s="20" t="s">
        <v>34</v>
      </c>
      <c r="E190" s="16" t="s">
        <v>526</v>
      </c>
      <c r="F190" s="16" t="s">
        <v>533</v>
      </c>
      <c r="G190" s="20">
        <v>1</v>
      </c>
      <c r="H190" s="21">
        <v>15.62</v>
      </c>
      <c r="I190" s="21">
        <f>Tableau1[[#This Row],[Quantité]]*Tableau1[[#This Row],[Coût unitaire (Hors taxes)]]</f>
        <v>15.62</v>
      </c>
      <c r="J190" s="20">
        <v>25</v>
      </c>
      <c r="K190" s="20" t="s">
        <v>120</v>
      </c>
      <c r="L190" s="20" t="s">
        <v>136</v>
      </c>
    </row>
    <row r="191" spans="1:12" s="9" customFormat="1" ht="28.5">
      <c r="A191" s="20">
        <v>5189</v>
      </c>
      <c r="B191" s="20" t="s">
        <v>194</v>
      </c>
      <c r="C191" s="20">
        <v>2</v>
      </c>
      <c r="D191" s="20" t="s">
        <v>34</v>
      </c>
      <c r="E191" s="16" t="s">
        <v>526</v>
      </c>
      <c r="F191" s="16" t="s">
        <v>534</v>
      </c>
      <c r="G191" s="20">
        <v>1</v>
      </c>
      <c r="H191" s="21">
        <v>12.95</v>
      </c>
      <c r="I191" s="21">
        <f>Tableau1[[#This Row],[Quantité]]*Tableau1[[#This Row],[Coût unitaire (Hors taxes)]]</f>
        <v>12.95</v>
      </c>
      <c r="J191" s="20">
        <v>25</v>
      </c>
      <c r="K191" s="20" t="s">
        <v>120</v>
      </c>
      <c r="L191" s="20" t="s">
        <v>136</v>
      </c>
    </row>
    <row r="192" spans="1:12" s="9" customFormat="1" ht="42.75">
      <c r="A192" s="20">
        <v>5189</v>
      </c>
      <c r="B192" s="20" t="s">
        <v>194</v>
      </c>
      <c r="C192" s="20">
        <v>2</v>
      </c>
      <c r="D192" s="20" t="s">
        <v>34</v>
      </c>
      <c r="E192" s="16" t="s">
        <v>101</v>
      </c>
      <c r="F192" s="16" t="s">
        <v>102</v>
      </c>
      <c r="G192" s="20">
        <v>1</v>
      </c>
      <c r="H192" s="21">
        <v>229</v>
      </c>
      <c r="I192" s="21">
        <f>Tableau1[[#This Row],[Quantité]]*Tableau1[[#This Row],[Coût unitaire (Hors taxes)]]</f>
        <v>229</v>
      </c>
      <c r="J192" s="20">
        <v>25</v>
      </c>
      <c r="K192" s="20" t="s">
        <v>120</v>
      </c>
      <c r="L192" s="20" t="s">
        <v>136</v>
      </c>
    </row>
    <row r="193" spans="1:12" s="9" customFormat="1" ht="42.75">
      <c r="A193" s="20">
        <v>5189</v>
      </c>
      <c r="B193" s="20" t="s">
        <v>194</v>
      </c>
      <c r="C193" s="20">
        <v>2</v>
      </c>
      <c r="D193" s="20" t="s">
        <v>34</v>
      </c>
      <c r="E193" s="16" t="s">
        <v>101</v>
      </c>
      <c r="F193" s="16" t="s">
        <v>535</v>
      </c>
      <c r="G193" s="20">
        <v>1</v>
      </c>
      <c r="H193" s="21">
        <v>171.95</v>
      </c>
      <c r="I193" s="21">
        <f>Tableau1[[#This Row],[Quantité]]*Tableau1[[#This Row],[Coût unitaire (Hors taxes)]]</f>
        <v>171.95</v>
      </c>
      <c r="J193" s="20">
        <v>25</v>
      </c>
      <c r="K193" s="20" t="s">
        <v>120</v>
      </c>
      <c r="L193" s="20" t="s">
        <v>136</v>
      </c>
    </row>
    <row r="194" spans="1:12" s="9" customFormat="1" ht="28.5">
      <c r="A194" s="20">
        <v>5189</v>
      </c>
      <c r="B194" s="20" t="s">
        <v>194</v>
      </c>
      <c r="C194" s="20">
        <v>2</v>
      </c>
      <c r="D194" s="20" t="s">
        <v>34</v>
      </c>
      <c r="E194" s="16" t="s">
        <v>103</v>
      </c>
      <c r="F194" s="16" t="s">
        <v>104</v>
      </c>
      <c r="G194" s="20">
        <v>1</v>
      </c>
      <c r="H194" s="21">
        <v>5.99</v>
      </c>
      <c r="I194" s="21">
        <f>Tableau1[[#This Row],[Quantité]]*Tableau1[[#This Row],[Coût unitaire (Hors taxes)]]</f>
        <v>5.99</v>
      </c>
      <c r="J194" s="20">
        <v>15</v>
      </c>
      <c r="K194" s="20" t="s">
        <v>120</v>
      </c>
      <c r="L194" s="20" t="s">
        <v>136</v>
      </c>
    </row>
    <row r="195" spans="1:12" s="9" customFormat="1" ht="28.5">
      <c r="A195" s="20">
        <v>5189</v>
      </c>
      <c r="B195" s="20" t="s">
        <v>194</v>
      </c>
      <c r="C195" s="20">
        <v>2</v>
      </c>
      <c r="D195" s="20" t="s">
        <v>34</v>
      </c>
      <c r="E195" s="16" t="s">
        <v>536</v>
      </c>
      <c r="F195" s="16" t="s">
        <v>537</v>
      </c>
      <c r="G195" s="20">
        <v>1</v>
      </c>
      <c r="H195" s="21">
        <v>8000</v>
      </c>
      <c r="I195" s="21">
        <f>Tableau1[[#This Row],[Quantité]]*Tableau1[[#This Row],[Coût unitaire (Hors taxes)]]</f>
        <v>8000</v>
      </c>
      <c r="J195" s="20">
        <v>25</v>
      </c>
      <c r="K195" s="20" t="s">
        <v>127</v>
      </c>
      <c r="L195" s="20" t="s">
        <v>127</v>
      </c>
    </row>
    <row r="196" spans="1:12" s="9" customFormat="1" ht="28.5">
      <c r="A196" s="20">
        <v>5189</v>
      </c>
      <c r="B196" s="20" t="s">
        <v>194</v>
      </c>
      <c r="C196" s="20">
        <v>2</v>
      </c>
      <c r="D196" s="20" t="s">
        <v>34</v>
      </c>
      <c r="E196" s="16" t="s">
        <v>536</v>
      </c>
      <c r="F196" s="16" t="s">
        <v>538</v>
      </c>
      <c r="G196" s="20">
        <v>1</v>
      </c>
      <c r="H196" s="21">
        <v>1200</v>
      </c>
      <c r="I196" s="21">
        <f>Tableau1[[#This Row],[Quantité]]*Tableau1[[#This Row],[Coût unitaire (Hors taxes)]]</f>
        <v>1200</v>
      </c>
      <c r="J196" s="20">
        <v>25</v>
      </c>
      <c r="K196" s="20" t="s">
        <v>127</v>
      </c>
      <c r="L196" s="20" t="s">
        <v>127</v>
      </c>
    </row>
    <row r="197" spans="1:12" s="9" customFormat="1" ht="42.75">
      <c r="A197" s="20">
        <v>5189</v>
      </c>
      <c r="B197" s="20" t="s">
        <v>194</v>
      </c>
      <c r="C197" s="20">
        <v>2</v>
      </c>
      <c r="D197" s="20" t="s">
        <v>34</v>
      </c>
      <c r="E197" s="16" t="s">
        <v>105</v>
      </c>
      <c r="F197" s="16" t="s">
        <v>106</v>
      </c>
      <c r="G197" s="20">
        <v>1</v>
      </c>
      <c r="H197" s="21">
        <v>400</v>
      </c>
      <c r="I197" s="21">
        <f>Tableau1[[#This Row],[Quantité]]*Tableau1[[#This Row],[Coût unitaire (Hors taxes)]]</f>
        <v>400</v>
      </c>
      <c r="J197" s="20">
        <v>15</v>
      </c>
      <c r="K197" s="20" t="s">
        <v>116</v>
      </c>
      <c r="L197" s="20" t="s">
        <v>129</v>
      </c>
    </row>
    <row r="198" spans="1:12" s="9" customFormat="1" ht="28.5">
      <c r="A198" s="20">
        <v>5189</v>
      </c>
      <c r="B198" s="20" t="s">
        <v>194</v>
      </c>
      <c r="C198" s="20">
        <v>2</v>
      </c>
      <c r="D198" s="20" t="s">
        <v>34</v>
      </c>
      <c r="E198" s="16" t="s">
        <v>107</v>
      </c>
      <c r="F198" s="16" t="s">
        <v>262</v>
      </c>
      <c r="G198" s="20">
        <v>1</v>
      </c>
      <c r="H198" s="21">
        <v>49.95</v>
      </c>
      <c r="I198" s="21">
        <f>Tableau1[[#This Row],[Quantité]]*Tableau1[[#This Row],[Coût unitaire (Hors taxes)]]</f>
        <v>49.95</v>
      </c>
      <c r="J198" s="20">
        <v>25</v>
      </c>
      <c r="K198" s="20" t="s">
        <v>120</v>
      </c>
      <c r="L198" s="20" t="s">
        <v>136</v>
      </c>
    </row>
    <row r="199" spans="1:12" s="9" customFormat="1" ht="28.5">
      <c r="A199" s="20">
        <v>5189</v>
      </c>
      <c r="B199" s="20" t="s">
        <v>194</v>
      </c>
      <c r="C199" s="20">
        <v>2</v>
      </c>
      <c r="D199" s="20" t="s">
        <v>34</v>
      </c>
      <c r="E199" s="16" t="s">
        <v>539</v>
      </c>
      <c r="F199" s="16" t="s">
        <v>540</v>
      </c>
      <c r="G199" s="20">
        <v>1</v>
      </c>
      <c r="H199" s="21">
        <v>6000</v>
      </c>
      <c r="I199" s="21">
        <f>Tableau1[[#This Row],[Quantité]]*Tableau1[[#This Row],[Coût unitaire (Hors taxes)]]</f>
        <v>6000</v>
      </c>
      <c r="J199" s="20">
        <v>20</v>
      </c>
      <c r="K199" s="20" t="s">
        <v>119</v>
      </c>
      <c r="L199" s="20" t="s">
        <v>142</v>
      </c>
    </row>
    <row r="200" spans="1:12" s="9" customFormat="1" ht="57">
      <c r="A200" s="20">
        <v>5189</v>
      </c>
      <c r="B200" s="20" t="s">
        <v>194</v>
      </c>
      <c r="C200" s="20">
        <v>2</v>
      </c>
      <c r="D200" s="20" t="s">
        <v>34</v>
      </c>
      <c r="E200" s="16" t="s">
        <v>541</v>
      </c>
      <c r="F200" s="16" t="s">
        <v>542</v>
      </c>
      <c r="G200" s="20">
        <v>1</v>
      </c>
      <c r="H200" s="21">
        <v>14.95</v>
      </c>
      <c r="I200" s="21">
        <f>Tableau1[[#This Row],[Quantité]]*Tableau1[[#This Row],[Coût unitaire (Hors taxes)]]</f>
        <v>14.95</v>
      </c>
      <c r="J200" s="20">
        <v>15</v>
      </c>
      <c r="K200" s="20" t="s">
        <v>120</v>
      </c>
      <c r="L200" s="20" t="s">
        <v>136</v>
      </c>
    </row>
    <row r="201" spans="1:12" s="9" customFormat="1" ht="28.5">
      <c r="A201" s="20">
        <v>5189</v>
      </c>
      <c r="B201" s="20" t="s">
        <v>194</v>
      </c>
      <c r="C201" s="20">
        <v>2</v>
      </c>
      <c r="D201" s="20" t="s">
        <v>34</v>
      </c>
      <c r="E201" s="16" t="s">
        <v>543</v>
      </c>
      <c r="F201" s="16" t="s">
        <v>544</v>
      </c>
      <c r="G201" s="20">
        <v>1</v>
      </c>
      <c r="H201" s="21">
        <v>600</v>
      </c>
      <c r="I201" s="21">
        <f>Tableau1[[#This Row],[Quantité]]*Tableau1[[#This Row],[Coût unitaire (Hors taxes)]]</f>
        <v>600</v>
      </c>
      <c r="J201" s="20">
        <v>10</v>
      </c>
      <c r="K201" s="20" t="s">
        <v>119</v>
      </c>
      <c r="L201" s="20" t="s">
        <v>143</v>
      </c>
    </row>
    <row r="202" spans="1:12" s="9" customFormat="1" ht="42.75">
      <c r="A202" s="20">
        <v>5189</v>
      </c>
      <c r="B202" s="20" t="s">
        <v>194</v>
      </c>
      <c r="C202" s="20">
        <v>2</v>
      </c>
      <c r="D202" s="20" t="s">
        <v>34</v>
      </c>
      <c r="E202" s="16" t="s">
        <v>543</v>
      </c>
      <c r="F202" s="16" t="s">
        <v>545</v>
      </c>
      <c r="G202" s="20">
        <v>1</v>
      </c>
      <c r="H202" s="21">
        <v>7.99</v>
      </c>
      <c r="I202" s="21">
        <f>Tableau1[[#This Row],[Quantité]]*Tableau1[[#This Row],[Coût unitaire (Hors taxes)]]</f>
        <v>7.99</v>
      </c>
      <c r="J202" s="20">
        <v>25</v>
      </c>
      <c r="K202" s="20" t="s">
        <v>120</v>
      </c>
      <c r="L202" s="20" t="s">
        <v>136</v>
      </c>
    </row>
    <row r="203" spans="1:12" s="9" customFormat="1" ht="28.5">
      <c r="A203" s="20">
        <v>5189</v>
      </c>
      <c r="B203" s="20" t="s">
        <v>194</v>
      </c>
      <c r="C203" s="20">
        <v>2</v>
      </c>
      <c r="D203" s="20" t="s">
        <v>34</v>
      </c>
      <c r="E203" s="16" t="s">
        <v>108</v>
      </c>
      <c r="F203" s="16" t="s">
        <v>109</v>
      </c>
      <c r="G203" s="20">
        <v>2</v>
      </c>
      <c r="H203" s="21">
        <v>15000</v>
      </c>
      <c r="I203" s="21">
        <f>Tableau1[[#This Row],[Quantité]]*Tableau1[[#This Row],[Coût unitaire (Hors taxes)]]</f>
        <v>30000</v>
      </c>
      <c r="J203" s="20">
        <v>5</v>
      </c>
      <c r="K203" s="20" t="s">
        <v>126</v>
      </c>
      <c r="L203" s="20" t="s">
        <v>138</v>
      </c>
    </row>
    <row r="204" spans="1:12" s="9" customFormat="1" ht="28.5">
      <c r="A204" s="20">
        <v>5189</v>
      </c>
      <c r="B204" s="20" t="s">
        <v>194</v>
      </c>
      <c r="C204" s="20">
        <v>2</v>
      </c>
      <c r="D204" s="20" t="s">
        <v>34</v>
      </c>
      <c r="E204" s="16" t="s">
        <v>110</v>
      </c>
      <c r="F204" s="16" t="s">
        <v>263</v>
      </c>
      <c r="G204" s="20">
        <v>2</v>
      </c>
      <c r="H204" s="21">
        <v>69</v>
      </c>
      <c r="I204" s="21">
        <f>Tableau1[[#This Row],[Quantité]]*Tableau1[[#This Row],[Coût unitaire (Hors taxes)]]</f>
        <v>138</v>
      </c>
      <c r="J204" s="20">
        <v>25</v>
      </c>
      <c r="K204" s="20" t="s">
        <v>120</v>
      </c>
      <c r="L204" s="20" t="s">
        <v>136</v>
      </c>
    </row>
    <row r="205" spans="1:12" s="9" customFormat="1" ht="42.75">
      <c r="A205" s="20">
        <v>5189</v>
      </c>
      <c r="B205" s="20" t="s">
        <v>194</v>
      </c>
      <c r="C205" s="20">
        <v>2</v>
      </c>
      <c r="D205" s="20" t="s">
        <v>34</v>
      </c>
      <c r="E205" s="16" t="s">
        <v>546</v>
      </c>
      <c r="F205" s="16" t="s">
        <v>547</v>
      </c>
      <c r="G205" s="20">
        <v>1</v>
      </c>
      <c r="H205" s="21">
        <v>2500</v>
      </c>
      <c r="I205" s="21">
        <f>Tableau1[[#This Row],[Quantité]]*Tableau1[[#This Row],[Coût unitaire (Hors taxes)]]</f>
        <v>2500</v>
      </c>
      <c r="J205" s="20">
        <v>20</v>
      </c>
      <c r="K205" s="20" t="s">
        <v>119</v>
      </c>
      <c r="L205" s="20" t="s">
        <v>132</v>
      </c>
    </row>
    <row r="206" spans="1:12" s="9" customFormat="1" ht="42.75">
      <c r="A206" s="20">
        <v>5189</v>
      </c>
      <c r="B206" s="20" t="s">
        <v>194</v>
      </c>
      <c r="C206" s="20">
        <v>2</v>
      </c>
      <c r="D206" s="20" t="s">
        <v>34</v>
      </c>
      <c r="E206" s="16" t="s">
        <v>546</v>
      </c>
      <c r="F206" s="16" t="s">
        <v>548</v>
      </c>
      <c r="G206" s="20">
        <v>1</v>
      </c>
      <c r="H206" s="21">
        <v>3623</v>
      </c>
      <c r="I206" s="21">
        <f>Tableau1[[#This Row],[Quantité]]*Tableau1[[#This Row],[Coût unitaire (Hors taxes)]]</f>
        <v>3623</v>
      </c>
      <c r="J206" s="20">
        <v>20</v>
      </c>
      <c r="K206" s="20" t="s">
        <v>119</v>
      </c>
      <c r="L206" s="20" t="s">
        <v>136</v>
      </c>
    </row>
    <row r="207" spans="1:12" s="9" customFormat="1" ht="28.5">
      <c r="A207" s="20">
        <v>5189</v>
      </c>
      <c r="B207" s="20" t="s">
        <v>194</v>
      </c>
      <c r="C207" s="20">
        <v>2</v>
      </c>
      <c r="D207" s="20" t="s">
        <v>34</v>
      </c>
      <c r="E207" s="16" t="s">
        <v>549</v>
      </c>
      <c r="F207" s="16" t="s">
        <v>550</v>
      </c>
      <c r="G207" s="20">
        <v>1</v>
      </c>
      <c r="H207" s="21">
        <v>32</v>
      </c>
      <c r="I207" s="21">
        <f>Tableau1[[#This Row],[Quantité]]*Tableau1[[#This Row],[Coût unitaire (Hors taxes)]]</f>
        <v>32</v>
      </c>
      <c r="J207" s="20">
        <v>25</v>
      </c>
      <c r="K207" s="20" t="s">
        <v>120</v>
      </c>
      <c r="L207" s="20" t="s">
        <v>136</v>
      </c>
    </row>
    <row r="208" spans="1:12" s="9" customFormat="1" ht="57">
      <c r="A208" s="20">
        <v>5189</v>
      </c>
      <c r="B208" s="20" t="s">
        <v>194</v>
      </c>
      <c r="C208" s="20">
        <v>1</v>
      </c>
      <c r="D208" s="20" t="s">
        <v>17</v>
      </c>
      <c r="E208" s="16" t="s">
        <v>551</v>
      </c>
      <c r="F208" s="16" t="s">
        <v>552</v>
      </c>
      <c r="G208" s="20">
        <v>1</v>
      </c>
      <c r="H208" s="21">
        <v>300</v>
      </c>
      <c r="I208" s="21">
        <f>Tableau1[[#This Row],[Quantité]]*Tableau1[[#This Row],[Coût unitaire (Hors taxes)]]</f>
        <v>300</v>
      </c>
      <c r="J208" s="20">
        <v>25</v>
      </c>
      <c r="K208" s="20" t="s">
        <v>116</v>
      </c>
      <c r="L208" s="20" t="s">
        <v>129</v>
      </c>
    </row>
    <row r="209" spans="1:12" s="9" customFormat="1" ht="42.75">
      <c r="A209" s="20">
        <v>5189</v>
      </c>
      <c r="B209" s="20" t="s">
        <v>194</v>
      </c>
      <c r="C209" s="20">
        <v>1</v>
      </c>
      <c r="D209" s="20" t="s">
        <v>17</v>
      </c>
      <c r="E209" s="16" t="s">
        <v>551</v>
      </c>
      <c r="F209" s="16" t="s">
        <v>553</v>
      </c>
      <c r="G209" s="20">
        <v>9</v>
      </c>
      <c r="H209" s="21">
        <v>145</v>
      </c>
      <c r="I209" s="21">
        <f>Tableau1[[#This Row],[Quantité]]*Tableau1[[#This Row],[Coût unitaire (Hors taxes)]]</f>
        <v>1305</v>
      </c>
      <c r="J209" s="20">
        <v>20</v>
      </c>
      <c r="K209" s="20" t="s">
        <v>116</v>
      </c>
      <c r="L209" s="20" t="s">
        <v>129</v>
      </c>
    </row>
    <row r="210" spans="1:12" s="9" customFormat="1" ht="42.75">
      <c r="A210" s="20">
        <v>5189</v>
      </c>
      <c r="B210" s="20" t="s">
        <v>194</v>
      </c>
      <c r="C210" s="20">
        <v>1</v>
      </c>
      <c r="D210" s="20" t="s">
        <v>17</v>
      </c>
      <c r="E210" s="16" t="s">
        <v>551</v>
      </c>
      <c r="F210" s="16" t="s">
        <v>554</v>
      </c>
      <c r="G210" s="20">
        <v>2</v>
      </c>
      <c r="H210" s="21">
        <v>400</v>
      </c>
      <c r="I210" s="21">
        <f>Tableau1[[#This Row],[Quantité]]*Tableau1[[#This Row],[Coût unitaire (Hors taxes)]]</f>
        <v>800</v>
      </c>
      <c r="J210" s="20">
        <v>25</v>
      </c>
      <c r="K210" s="20" t="s">
        <v>115</v>
      </c>
      <c r="L210" s="20" t="s">
        <v>128</v>
      </c>
    </row>
    <row r="211" spans="1:12" s="9" customFormat="1" ht="28.5">
      <c r="A211" s="20">
        <v>5189</v>
      </c>
      <c r="B211" s="20" t="s">
        <v>194</v>
      </c>
      <c r="C211" s="20">
        <v>1</v>
      </c>
      <c r="D211" s="20" t="s">
        <v>17</v>
      </c>
      <c r="E211" s="16" t="s">
        <v>551</v>
      </c>
      <c r="F211" s="16" t="s">
        <v>555</v>
      </c>
      <c r="G211" s="20">
        <v>1</v>
      </c>
      <c r="H211" s="21">
        <v>95</v>
      </c>
      <c r="I211" s="21">
        <f>Tableau1[[#This Row],[Quantité]]*Tableau1[[#This Row],[Coût unitaire (Hors taxes)]]</f>
        <v>95</v>
      </c>
      <c r="J211" s="20">
        <v>25</v>
      </c>
      <c r="K211" s="20" t="s">
        <v>118</v>
      </c>
      <c r="L211" s="20" t="s">
        <v>129</v>
      </c>
    </row>
    <row r="212" spans="1:12" s="9" customFormat="1" ht="28.5">
      <c r="A212" s="20">
        <v>5189</v>
      </c>
      <c r="B212" s="20" t="s">
        <v>194</v>
      </c>
      <c r="C212" s="20">
        <v>1</v>
      </c>
      <c r="D212" s="20" t="s">
        <v>17</v>
      </c>
      <c r="E212" s="16" t="s">
        <v>32</v>
      </c>
      <c r="F212" s="16" t="s">
        <v>33</v>
      </c>
      <c r="G212" s="20">
        <v>2</v>
      </c>
      <c r="H212" s="21">
        <v>34</v>
      </c>
      <c r="I212" s="21">
        <f>Tableau1[[#This Row],[Quantité]]*Tableau1[[#This Row],[Coût unitaire (Hors taxes)]]</f>
        <v>68</v>
      </c>
      <c r="J212" s="20">
        <v>20</v>
      </c>
      <c r="K212" s="20" t="s">
        <v>115</v>
      </c>
      <c r="L212" s="20" t="s">
        <v>131</v>
      </c>
    </row>
    <row r="213" spans="1:12" s="9" customFormat="1" ht="28.5">
      <c r="A213" s="20">
        <v>5189</v>
      </c>
      <c r="B213" s="20" t="s">
        <v>194</v>
      </c>
      <c r="C213" s="20">
        <v>2</v>
      </c>
      <c r="D213" s="20" t="s">
        <v>34</v>
      </c>
      <c r="E213" s="16" t="s">
        <v>111</v>
      </c>
      <c r="F213" s="16" t="s">
        <v>112</v>
      </c>
      <c r="G213" s="20">
        <v>1</v>
      </c>
      <c r="H213" s="21">
        <v>800</v>
      </c>
      <c r="I213" s="21">
        <f>Tableau1[[#This Row],[Quantité]]*Tableau1[[#This Row],[Coût unitaire (Hors taxes)]]</f>
        <v>800</v>
      </c>
      <c r="J213" s="20">
        <v>15</v>
      </c>
      <c r="K213" s="20" t="s">
        <v>116</v>
      </c>
      <c r="L213" s="20" t="s">
        <v>129</v>
      </c>
    </row>
    <row r="214" spans="1:12" s="9" customFormat="1" ht="42.75">
      <c r="A214" s="20">
        <v>5189</v>
      </c>
      <c r="B214" s="20" t="s">
        <v>194</v>
      </c>
      <c r="C214" s="20">
        <v>2</v>
      </c>
      <c r="D214" s="20" t="s">
        <v>34</v>
      </c>
      <c r="E214" s="16" t="s">
        <v>556</v>
      </c>
      <c r="F214" s="16" t="s">
        <v>557</v>
      </c>
      <c r="G214" s="20">
        <v>4</v>
      </c>
      <c r="H214" s="21">
        <v>42.38</v>
      </c>
      <c r="I214" s="21">
        <f>Tableau1[[#This Row],[Quantité]]*Tableau1[[#This Row],[Coût unitaire (Hors taxes)]]</f>
        <v>169.52</v>
      </c>
      <c r="J214" s="20">
        <v>25</v>
      </c>
      <c r="K214" s="20" t="s">
        <v>120</v>
      </c>
      <c r="L214" s="20" t="s">
        <v>136</v>
      </c>
    </row>
    <row r="215" spans="1:12" s="9" customFormat="1" ht="42.75">
      <c r="A215" s="20">
        <v>5189</v>
      </c>
      <c r="B215" s="20" t="s">
        <v>194</v>
      </c>
      <c r="C215" s="20">
        <v>2</v>
      </c>
      <c r="D215" s="20" t="s">
        <v>34</v>
      </c>
      <c r="E215" s="16" t="s">
        <v>556</v>
      </c>
      <c r="F215" s="16" t="s">
        <v>558</v>
      </c>
      <c r="G215" s="20">
        <v>4</v>
      </c>
      <c r="H215" s="21">
        <v>29.93</v>
      </c>
      <c r="I215" s="21">
        <f>Tableau1[[#This Row],[Quantité]]*Tableau1[[#This Row],[Coût unitaire (Hors taxes)]]</f>
        <v>119.72</v>
      </c>
      <c r="J215" s="20">
        <v>25</v>
      </c>
      <c r="K215" s="20" t="s">
        <v>120</v>
      </c>
      <c r="L215" s="20" t="s">
        <v>136</v>
      </c>
    </row>
    <row r="216" spans="1:12" s="9" customFormat="1" ht="85.5">
      <c r="A216" s="20">
        <v>5189</v>
      </c>
      <c r="B216" s="20" t="s">
        <v>194</v>
      </c>
      <c r="C216" s="20">
        <v>2</v>
      </c>
      <c r="D216" s="20" t="s">
        <v>34</v>
      </c>
      <c r="E216" s="16" t="s">
        <v>559</v>
      </c>
      <c r="F216" s="16" t="s">
        <v>560</v>
      </c>
      <c r="G216" s="20">
        <v>1</v>
      </c>
      <c r="H216" s="21">
        <v>141000</v>
      </c>
      <c r="I216" s="21">
        <f>Tableau1[[#This Row],[Quantité]]*Tableau1[[#This Row],[Coût unitaire (Hors taxes)]]</f>
        <v>141000</v>
      </c>
      <c r="J216" s="20">
        <v>10</v>
      </c>
      <c r="K216" s="20" t="s">
        <v>119</v>
      </c>
      <c r="L216" s="20" t="s">
        <v>144</v>
      </c>
    </row>
    <row r="217" spans="1:12" s="9" customFormat="1" ht="28.5">
      <c r="A217" s="20">
        <v>5189</v>
      </c>
      <c r="B217" s="20" t="s">
        <v>194</v>
      </c>
      <c r="C217" s="20">
        <v>2</v>
      </c>
      <c r="D217" s="20" t="s">
        <v>34</v>
      </c>
      <c r="E217" s="16" t="s">
        <v>113</v>
      </c>
      <c r="F217" s="16" t="s">
        <v>114</v>
      </c>
      <c r="G217" s="20">
        <v>1</v>
      </c>
      <c r="H217" s="21">
        <v>330</v>
      </c>
      <c r="I217" s="21">
        <f>Tableau1[[#This Row],[Quantité]]*Tableau1[[#This Row],[Coût unitaire (Hors taxes)]]</f>
        <v>330</v>
      </c>
      <c r="J217" s="20">
        <v>25</v>
      </c>
      <c r="K217" s="20" t="s">
        <v>120</v>
      </c>
      <c r="L217" s="20" t="s">
        <v>136</v>
      </c>
    </row>
    <row r="218" spans="1:12" s="9" customFormat="1" ht="28.5">
      <c r="A218" s="20">
        <v>5189</v>
      </c>
      <c r="B218" s="20" t="s">
        <v>194</v>
      </c>
      <c r="C218" s="20">
        <v>2</v>
      </c>
      <c r="D218" s="20" t="s">
        <v>34</v>
      </c>
      <c r="E218" s="16" t="s">
        <v>113</v>
      </c>
      <c r="F218" s="16" t="s">
        <v>264</v>
      </c>
      <c r="G218" s="20">
        <v>1</v>
      </c>
      <c r="H218" s="21">
        <v>300</v>
      </c>
      <c r="I218" s="21">
        <f>Tableau1[[#This Row],[Quantité]]*Tableau1[[#This Row],[Coût unitaire (Hors taxes)]]</f>
        <v>300</v>
      </c>
      <c r="J218" s="20">
        <v>25</v>
      </c>
      <c r="K218" s="20" t="s">
        <v>120</v>
      </c>
      <c r="L218" s="20" t="s">
        <v>136</v>
      </c>
    </row>
    <row r="219" spans="1:12" s="9" customFormat="1" ht="42.75">
      <c r="A219" s="20">
        <v>5189</v>
      </c>
      <c r="B219" s="20" t="s">
        <v>194</v>
      </c>
      <c r="C219" s="20">
        <v>2</v>
      </c>
      <c r="D219" s="20" t="s">
        <v>34</v>
      </c>
      <c r="E219" s="16" t="s">
        <v>561</v>
      </c>
      <c r="F219" s="16" t="s">
        <v>562</v>
      </c>
      <c r="G219" s="20">
        <v>1</v>
      </c>
      <c r="H219" s="21">
        <v>89.95</v>
      </c>
      <c r="I219" s="21">
        <f>Tableau1[[#This Row],[Quantité]]*Tableau1[[#This Row],[Coût unitaire (Hors taxes)]]</f>
        <v>89.95</v>
      </c>
      <c r="J219" s="20">
        <v>15</v>
      </c>
      <c r="K219" s="20" t="s">
        <v>121</v>
      </c>
      <c r="L219" s="20" t="s">
        <v>136</v>
      </c>
    </row>
    <row r="220" spans="1:12" s="9" customFormat="1" ht="57">
      <c r="A220" s="20">
        <v>5189</v>
      </c>
      <c r="B220" s="20" t="s">
        <v>194</v>
      </c>
      <c r="C220" s="20">
        <v>2</v>
      </c>
      <c r="D220" s="20" t="s">
        <v>34</v>
      </c>
      <c r="E220" s="16" t="s">
        <v>563</v>
      </c>
      <c r="F220" s="16" t="s">
        <v>564</v>
      </c>
      <c r="G220" s="20">
        <v>4</v>
      </c>
      <c r="H220" s="21">
        <v>225</v>
      </c>
      <c r="I220" s="21">
        <f>Tableau1[[#This Row],[Quantité]]*Tableau1[[#This Row],[Coût unitaire (Hors taxes)]]</f>
        <v>900</v>
      </c>
      <c r="J220" s="20">
        <v>25</v>
      </c>
      <c r="K220" s="20" t="s">
        <v>122</v>
      </c>
      <c r="L220" s="20" t="s">
        <v>132</v>
      </c>
    </row>
    <row r="221" spans="1:12" s="9" customFormat="1" ht="60.75" customHeight="1">
      <c r="A221" s="20">
        <v>5189</v>
      </c>
      <c r="B221" s="20" t="s">
        <v>194</v>
      </c>
      <c r="C221" s="20">
        <v>1</v>
      </c>
      <c r="D221" s="20" t="s">
        <v>17</v>
      </c>
      <c r="E221" s="16" t="s">
        <v>565</v>
      </c>
      <c r="F221" s="16" t="s">
        <v>566</v>
      </c>
      <c r="G221" s="20">
        <v>2</v>
      </c>
      <c r="H221" s="21">
        <v>254.95</v>
      </c>
      <c r="I221" s="21">
        <f>Tableau1[[#This Row],[Quantité]]*Tableau1[[#This Row],[Coût unitaire (Hors taxes)]]</f>
        <v>509.9</v>
      </c>
      <c r="J221" s="20">
        <v>25</v>
      </c>
      <c r="K221" s="20" t="s">
        <v>115</v>
      </c>
      <c r="L221" s="20" t="s">
        <v>132</v>
      </c>
    </row>
    <row r="222" spans="1:12" s="9" customFormat="1" ht="28.5">
      <c r="A222" s="20">
        <v>5189</v>
      </c>
      <c r="B222" s="20" t="s">
        <v>194</v>
      </c>
      <c r="C222" s="20">
        <v>2</v>
      </c>
      <c r="D222" s="20" t="s">
        <v>34</v>
      </c>
      <c r="E222" s="16" t="s">
        <v>565</v>
      </c>
      <c r="F222" s="16" t="s">
        <v>567</v>
      </c>
      <c r="G222" s="20">
        <v>1</v>
      </c>
      <c r="H222" s="21">
        <v>1673</v>
      </c>
      <c r="I222" s="21">
        <f>Tableau1[[#This Row],[Quantité]]*Tableau1[[#This Row],[Coût unitaire (Hors taxes)]]</f>
        <v>1673</v>
      </c>
      <c r="J222" s="20">
        <v>25</v>
      </c>
      <c r="K222" s="20" t="s">
        <v>120</v>
      </c>
      <c r="L222" s="20" t="s">
        <v>136</v>
      </c>
    </row>
    <row r="223" spans="1:12" s="9" customFormat="1" ht="28.5">
      <c r="A223" s="20">
        <v>5189</v>
      </c>
      <c r="B223" s="20" t="s">
        <v>194</v>
      </c>
      <c r="C223" s="20">
        <v>2</v>
      </c>
      <c r="D223" s="20" t="s">
        <v>34</v>
      </c>
      <c r="E223" s="16" t="s">
        <v>568</v>
      </c>
      <c r="F223" s="16" t="s">
        <v>569</v>
      </c>
      <c r="G223" s="20">
        <v>1</v>
      </c>
      <c r="H223" s="21">
        <v>150</v>
      </c>
      <c r="I223" s="21">
        <f>Tableau1[[#This Row],[Quantité]]*Tableau1[[#This Row],[Coût unitaire (Hors taxes)]]</f>
        <v>150</v>
      </c>
      <c r="J223" s="20">
        <v>15</v>
      </c>
      <c r="K223" s="20" t="s">
        <v>120</v>
      </c>
      <c r="L223" s="20" t="s">
        <v>136</v>
      </c>
    </row>
    <row r="224" spans="1:12" s="9" customFormat="1" ht="28.5">
      <c r="A224" s="20">
        <v>5189</v>
      </c>
      <c r="B224" s="20" t="s">
        <v>194</v>
      </c>
      <c r="C224" s="20">
        <v>2</v>
      </c>
      <c r="D224" s="20" t="s">
        <v>34</v>
      </c>
      <c r="E224" s="16" t="s">
        <v>568</v>
      </c>
      <c r="F224" s="16" t="s">
        <v>570</v>
      </c>
      <c r="G224" s="20">
        <v>1</v>
      </c>
      <c r="H224" s="21">
        <v>16</v>
      </c>
      <c r="I224" s="21">
        <f>Tableau1[[#This Row],[Quantité]]*Tableau1[[#This Row],[Coût unitaire (Hors taxes)]]</f>
        <v>16</v>
      </c>
      <c r="J224" s="20">
        <v>15</v>
      </c>
      <c r="K224" s="20" t="s">
        <v>120</v>
      </c>
      <c r="L224" s="20" t="s">
        <v>136</v>
      </c>
    </row>
    <row r="225" spans="1:12" s="9" customFormat="1" ht="57">
      <c r="A225" s="20">
        <v>5189</v>
      </c>
      <c r="B225" s="20" t="s">
        <v>194</v>
      </c>
      <c r="C225" s="20">
        <v>2</v>
      </c>
      <c r="D225" s="20" t="s">
        <v>34</v>
      </c>
      <c r="E225" s="16" t="s">
        <v>568</v>
      </c>
      <c r="F225" s="16" t="s">
        <v>571</v>
      </c>
      <c r="G225" s="20">
        <v>1</v>
      </c>
      <c r="H225" s="21">
        <v>8.34</v>
      </c>
      <c r="I225" s="21">
        <f>Tableau1[[#This Row],[Quantité]]*Tableau1[[#This Row],[Coût unitaire (Hors taxes)]]</f>
        <v>8.34</v>
      </c>
      <c r="J225" s="20">
        <v>15</v>
      </c>
      <c r="K225" s="20" t="s">
        <v>120</v>
      </c>
      <c r="L225" s="20" t="s">
        <v>136</v>
      </c>
    </row>
    <row r="226" spans="1:12" s="9" customFormat="1" ht="57">
      <c r="A226" s="20">
        <v>5189</v>
      </c>
      <c r="B226" s="20" t="s">
        <v>194</v>
      </c>
      <c r="C226" s="20">
        <v>2</v>
      </c>
      <c r="D226" s="20" t="s">
        <v>34</v>
      </c>
      <c r="E226" s="16" t="s">
        <v>568</v>
      </c>
      <c r="F226" s="16" t="s">
        <v>572</v>
      </c>
      <c r="G226" s="20">
        <v>1</v>
      </c>
      <c r="H226" s="21">
        <v>18</v>
      </c>
      <c r="I226" s="21">
        <f>Tableau1[[#This Row],[Quantité]]*Tableau1[[#This Row],[Coût unitaire (Hors taxes)]]</f>
        <v>18</v>
      </c>
      <c r="J226" s="20">
        <v>15</v>
      </c>
      <c r="K226" s="20" t="s">
        <v>120</v>
      </c>
      <c r="L226" s="20" t="s">
        <v>136</v>
      </c>
    </row>
    <row r="227" spans="1:12" s="9" customFormat="1" ht="28.5">
      <c r="A227" s="20">
        <v>5189</v>
      </c>
      <c r="B227" s="20" t="s">
        <v>194</v>
      </c>
      <c r="C227" s="20">
        <v>2</v>
      </c>
      <c r="D227" s="20" t="s">
        <v>34</v>
      </c>
      <c r="E227" s="16" t="s">
        <v>573</v>
      </c>
      <c r="F227" s="16" t="s">
        <v>574</v>
      </c>
      <c r="G227" s="20">
        <v>1</v>
      </c>
      <c r="H227" s="21">
        <v>200</v>
      </c>
      <c r="I227" s="21">
        <f>Tableau1[[#This Row],[Quantité]]*Tableau1[[#This Row],[Coût unitaire (Hors taxes)]]</f>
        <v>200</v>
      </c>
      <c r="J227" s="20">
        <v>25</v>
      </c>
      <c r="K227" s="20" t="s">
        <v>122</v>
      </c>
      <c r="L227" s="20" t="s">
        <v>132</v>
      </c>
    </row>
    <row r="228" spans="1:12" s="9" customFormat="1" ht="42.75">
      <c r="A228" s="20">
        <v>5189</v>
      </c>
      <c r="B228" s="20" t="s">
        <v>194</v>
      </c>
      <c r="C228" s="20">
        <v>2</v>
      </c>
      <c r="D228" s="20" t="s">
        <v>34</v>
      </c>
      <c r="E228" s="16" t="s">
        <v>573</v>
      </c>
      <c r="F228" s="16" t="s">
        <v>575</v>
      </c>
      <c r="G228" s="20">
        <v>1</v>
      </c>
      <c r="H228" s="21">
        <v>179.95</v>
      </c>
      <c r="I228" s="21">
        <f>Tableau1[[#This Row],[Quantité]]*Tableau1[[#This Row],[Coût unitaire (Hors taxes)]]</f>
        <v>179.95</v>
      </c>
      <c r="J228" s="20">
        <v>25</v>
      </c>
      <c r="K228" s="20" t="s">
        <v>122</v>
      </c>
      <c r="L228" s="20" t="s">
        <v>136</v>
      </c>
    </row>
    <row r="229" spans="1:12" s="9" customFormat="1" ht="42.75">
      <c r="A229" s="20">
        <v>5189</v>
      </c>
      <c r="B229" s="20" t="s">
        <v>194</v>
      </c>
      <c r="C229" s="20">
        <v>2</v>
      </c>
      <c r="D229" s="20" t="s">
        <v>34</v>
      </c>
      <c r="E229" s="16" t="s">
        <v>573</v>
      </c>
      <c r="F229" s="16" t="s">
        <v>576</v>
      </c>
      <c r="G229" s="20">
        <v>1</v>
      </c>
      <c r="H229" s="21">
        <v>334.95</v>
      </c>
      <c r="I229" s="21">
        <f>Tableau1[[#This Row],[Quantité]]*Tableau1[[#This Row],[Coût unitaire (Hors taxes)]]</f>
        <v>334.95</v>
      </c>
      <c r="J229" s="20">
        <v>25</v>
      </c>
      <c r="K229" s="20" t="s">
        <v>120</v>
      </c>
      <c r="L229" s="20" t="s">
        <v>136</v>
      </c>
    </row>
    <row r="230" spans="1:12" s="9" customFormat="1" ht="28.5">
      <c r="A230" s="20">
        <v>5189</v>
      </c>
      <c r="B230" s="20" t="s">
        <v>194</v>
      </c>
      <c r="C230" s="20">
        <v>2</v>
      </c>
      <c r="D230" s="20" t="s">
        <v>34</v>
      </c>
      <c r="E230" s="16" t="s">
        <v>573</v>
      </c>
      <c r="F230" s="16" t="s">
        <v>577</v>
      </c>
      <c r="G230" s="20">
        <v>1</v>
      </c>
      <c r="H230" s="21">
        <v>502</v>
      </c>
      <c r="I230" s="21">
        <f>Tableau1[[#This Row],[Quantité]]*Tableau1[[#This Row],[Coût unitaire (Hors taxes)]]</f>
        <v>502</v>
      </c>
      <c r="J230" s="20">
        <v>25</v>
      </c>
      <c r="K230" s="20" t="s">
        <v>120</v>
      </c>
      <c r="L230" s="20" t="s">
        <v>132</v>
      </c>
    </row>
  </sheetData>
  <mergeCells count="2">
    <mergeCell ref="A4:L4"/>
    <mergeCell ref="C3:J3"/>
  </mergeCells>
  <dataValidations count="1">
    <dataValidation type="list" allowBlank="1" showInputMessage="1" showErrorMessage="1" sqref="L8:L50" xr:uid="{00000000-0002-0000-0100-000000000000}">
      <formula1>locaux_</formula1>
    </dataValidation>
  </dataValidations>
  <pageMargins left="0.70866141732283472" right="0.70866141732283472" top="0.74803149606299213" bottom="0.74803149606299213" header="0.31496062992125984" footer="0.31496062992125984"/>
  <pageSetup paperSize="5" scale="58" fitToHeight="4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S187"/>
  <sheetViews>
    <sheetView zoomScale="70" zoomScaleNormal="70" workbookViewId="0">
      <pane ySplit="7" topLeftCell="A168" activePane="bottomLeft" state="frozen"/>
      <selection pane="bottomLeft" activeCell="O182" sqref="O182"/>
    </sheetView>
  </sheetViews>
  <sheetFormatPr baseColWidth="10" defaultColWidth="21.85546875" defaultRowHeight="15"/>
  <cols>
    <col min="1" max="1" width="14.42578125" style="2" customWidth="1"/>
    <col min="2" max="2" width="21.28515625" style="2" customWidth="1"/>
    <col min="3" max="3" width="18.7109375" style="2" customWidth="1"/>
    <col min="4" max="4" width="31.7109375" style="2" customWidth="1"/>
    <col min="5" max="5" width="27.7109375" style="1" customWidth="1"/>
    <col min="6" max="6" width="40.7109375" style="1" customWidth="1"/>
    <col min="7" max="7" width="13" style="2" customWidth="1"/>
    <col min="8" max="8" width="30.7109375" style="1" customWidth="1"/>
    <col min="9" max="9" width="14.7109375" style="23" customWidth="1"/>
    <col min="10" max="10" width="19.7109375" style="2" customWidth="1"/>
    <col min="11" max="11" width="27.7109375" style="2" customWidth="1"/>
    <col min="12" max="12" width="12.28515625" style="2" customWidth="1"/>
    <col min="13" max="16384" width="21.85546875" style="1"/>
  </cols>
  <sheetData>
    <row r="3" spans="1:19" ht="21">
      <c r="D3" s="25" t="str">
        <f>MAO!C3</f>
        <v>ABATTAGE ET FAÇONNAGE DES BOIS - DEP 5189</v>
      </c>
      <c r="E3" s="25"/>
      <c r="F3" s="25"/>
      <c r="G3" s="25"/>
      <c r="H3" s="25"/>
      <c r="I3" s="25"/>
    </row>
    <row r="4" spans="1:19" ht="17.25">
      <c r="A4" s="24" t="s">
        <v>15</v>
      </c>
      <c r="B4" s="24"/>
      <c r="C4" s="24"/>
      <c r="D4" s="24"/>
      <c r="E4" s="24"/>
      <c r="F4" s="24"/>
      <c r="G4" s="24"/>
      <c r="H4" s="24"/>
      <c r="I4" s="24"/>
      <c r="J4" s="24"/>
      <c r="K4" s="24"/>
      <c r="L4" s="24"/>
    </row>
    <row r="7" spans="1:19" ht="45">
      <c r="A7" s="5" t="s">
        <v>0</v>
      </c>
      <c r="B7" s="6" t="s">
        <v>10</v>
      </c>
      <c r="C7" s="3" t="s">
        <v>1</v>
      </c>
      <c r="D7" s="3" t="s">
        <v>11</v>
      </c>
      <c r="E7" s="3" t="s">
        <v>2</v>
      </c>
      <c r="F7" s="3" t="s">
        <v>3</v>
      </c>
      <c r="G7" s="3" t="s">
        <v>4</v>
      </c>
      <c r="H7" s="4" t="s">
        <v>14</v>
      </c>
      <c r="I7" s="22" t="s">
        <v>9</v>
      </c>
      <c r="J7" s="3" t="s">
        <v>13</v>
      </c>
      <c r="K7" s="3" t="s">
        <v>7</v>
      </c>
      <c r="L7" s="7" t="s">
        <v>8</v>
      </c>
    </row>
    <row r="8" spans="1:19" ht="28.5">
      <c r="A8" s="20">
        <v>5189</v>
      </c>
      <c r="B8" s="20" t="s">
        <v>269</v>
      </c>
      <c r="C8" s="20">
        <v>3</v>
      </c>
      <c r="D8" s="20" t="s">
        <v>145</v>
      </c>
      <c r="E8" s="16" t="s">
        <v>163</v>
      </c>
      <c r="F8" s="16" t="s">
        <v>343</v>
      </c>
      <c r="G8" s="20">
        <v>1</v>
      </c>
      <c r="H8" s="21">
        <v>30</v>
      </c>
      <c r="I8" s="21">
        <f>Tableau24[[#This Row],[Quantité]]*Tableau24[[#This Row],[Coût unitaire (hors taxes)]]</f>
        <v>30</v>
      </c>
      <c r="J8" s="20">
        <v>100</v>
      </c>
      <c r="K8" s="20" t="s">
        <v>127</v>
      </c>
      <c r="L8" s="20" t="s">
        <v>127</v>
      </c>
      <c r="S8" s="15"/>
    </row>
    <row r="9" spans="1:19" ht="28.5">
      <c r="A9" s="20">
        <v>5189</v>
      </c>
      <c r="B9" s="20" t="s">
        <v>269</v>
      </c>
      <c r="C9" s="20">
        <v>3</v>
      </c>
      <c r="D9" s="20" t="s">
        <v>145</v>
      </c>
      <c r="E9" s="16" t="s">
        <v>163</v>
      </c>
      <c r="F9" s="16" t="s">
        <v>366</v>
      </c>
      <c r="G9" s="20">
        <v>1</v>
      </c>
      <c r="H9" s="21">
        <v>0</v>
      </c>
      <c r="I9" s="21">
        <f>Tableau24[[#This Row],[Quantité]]*Tableau24[[#This Row],[Coût unitaire (hors taxes)]]</f>
        <v>0</v>
      </c>
      <c r="J9" s="20">
        <v>100</v>
      </c>
      <c r="K9" s="20" t="s">
        <v>127</v>
      </c>
      <c r="L9" s="20" t="s">
        <v>127</v>
      </c>
      <c r="S9" s="15"/>
    </row>
    <row r="10" spans="1:19" ht="28.5">
      <c r="A10" s="20">
        <v>5189</v>
      </c>
      <c r="B10" s="20" t="s">
        <v>269</v>
      </c>
      <c r="C10" s="20">
        <v>3</v>
      </c>
      <c r="D10" s="20" t="s">
        <v>145</v>
      </c>
      <c r="E10" s="16" t="s">
        <v>163</v>
      </c>
      <c r="F10" s="16" t="s">
        <v>370</v>
      </c>
      <c r="G10" s="20">
        <v>1</v>
      </c>
      <c r="H10" s="21">
        <v>38</v>
      </c>
      <c r="I10" s="21">
        <f>Tableau24[[#This Row],[Quantité]]*Tableau24[[#This Row],[Coût unitaire (hors taxes)]]</f>
        <v>38</v>
      </c>
      <c r="J10" s="20">
        <v>100</v>
      </c>
      <c r="K10" s="20" t="s">
        <v>127</v>
      </c>
      <c r="L10" s="20" t="s">
        <v>127</v>
      </c>
      <c r="S10" s="15"/>
    </row>
    <row r="11" spans="1:19" ht="28.5">
      <c r="A11" s="20">
        <v>5189</v>
      </c>
      <c r="B11" s="20" t="s">
        <v>269</v>
      </c>
      <c r="C11" s="20">
        <v>3</v>
      </c>
      <c r="D11" s="20" t="s">
        <v>145</v>
      </c>
      <c r="E11" s="16" t="s">
        <v>163</v>
      </c>
      <c r="F11" s="16" t="s">
        <v>371</v>
      </c>
      <c r="G11" s="20">
        <v>1</v>
      </c>
      <c r="H11" s="21">
        <v>6.9</v>
      </c>
      <c r="I11" s="21">
        <f>Tableau24[[#This Row],[Quantité]]*Tableau24[[#This Row],[Coût unitaire (hors taxes)]]</f>
        <v>6.9</v>
      </c>
      <c r="J11" s="20">
        <v>0</v>
      </c>
      <c r="K11" s="20" t="s">
        <v>127</v>
      </c>
      <c r="L11" s="20" t="s">
        <v>127</v>
      </c>
      <c r="S11" s="15"/>
    </row>
    <row r="12" spans="1:19" ht="28.5">
      <c r="A12" s="20">
        <v>5189</v>
      </c>
      <c r="B12" s="20" t="s">
        <v>269</v>
      </c>
      <c r="C12" s="20">
        <v>3</v>
      </c>
      <c r="D12" s="20" t="s">
        <v>145</v>
      </c>
      <c r="E12" s="16" t="s">
        <v>163</v>
      </c>
      <c r="F12" s="16" t="s">
        <v>372</v>
      </c>
      <c r="G12" s="20">
        <v>1</v>
      </c>
      <c r="H12" s="21">
        <v>8.9499999999999993</v>
      </c>
      <c r="I12" s="21">
        <f>Tableau24[[#This Row],[Quantité]]*Tableau24[[#This Row],[Coût unitaire (hors taxes)]]</f>
        <v>8.9499999999999993</v>
      </c>
      <c r="J12" s="20">
        <v>0</v>
      </c>
      <c r="K12" s="20" t="s">
        <v>127</v>
      </c>
      <c r="L12" s="20" t="s">
        <v>127</v>
      </c>
      <c r="S12" s="15"/>
    </row>
    <row r="13" spans="1:19" ht="28.5">
      <c r="A13" s="20">
        <v>5189</v>
      </c>
      <c r="B13" s="20" t="s">
        <v>269</v>
      </c>
      <c r="C13" s="20">
        <v>3</v>
      </c>
      <c r="D13" s="20" t="s">
        <v>145</v>
      </c>
      <c r="E13" s="16" t="s">
        <v>163</v>
      </c>
      <c r="F13" s="16" t="s">
        <v>373</v>
      </c>
      <c r="G13" s="20">
        <v>1</v>
      </c>
      <c r="H13" s="21">
        <v>7.85</v>
      </c>
      <c r="I13" s="21">
        <f>Tableau24[[#This Row],[Quantité]]*Tableau24[[#This Row],[Coût unitaire (hors taxes)]]</f>
        <v>7.85</v>
      </c>
      <c r="J13" s="20">
        <v>0</v>
      </c>
      <c r="K13" s="20" t="s">
        <v>127</v>
      </c>
      <c r="L13" s="20" t="s">
        <v>127</v>
      </c>
      <c r="S13" s="15"/>
    </row>
    <row r="14" spans="1:19" ht="28.5">
      <c r="A14" s="20">
        <v>5189</v>
      </c>
      <c r="B14" s="20" t="s">
        <v>269</v>
      </c>
      <c r="C14" s="20">
        <v>3</v>
      </c>
      <c r="D14" s="20" t="s">
        <v>145</v>
      </c>
      <c r="E14" s="16" t="s">
        <v>163</v>
      </c>
      <c r="F14" s="16" t="s">
        <v>374</v>
      </c>
      <c r="G14" s="20">
        <v>1</v>
      </c>
      <c r="H14" s="21">
        <v>6.9</v>
      </c>
      <c r="I14" s="21">
        <f>Tableau24[[#This Row],[Quantité]]*Tableau24[[#This Row],[Coût unitaire (hors taxes)]]</f>
        <v>6.9</v>
      </c>
      <c r="J14" s="20">
        <v>0</v>
      </c>
      <c r="K14" s="20" t="s">
        <v>127</v>
      </c>
      <c r="L14" s="20" t="s">
        <v>127</v>
      </c>
      <c r="S14" s="15"/>
    </row>
    <row r="15" spans="1:19" ht="28.5">
      <c r="A15" s="20">
        <v>5189</v>
      </c>
      <c r="B15" s="20" t="s">
        <v>269</v>
      </c>
      <c r="C15" s="20">
        <v>3</v>
      </c>
      <c r="D15" s="20" t="s">
        <v>145</v>
      </c>
      <c r="E15" s="16" t="s">
        <v>163</v>
      </c>
      <c r="F15" s="16" t="s">
        <v>164</v>
      </c>
      <c r="G15" s="20">
        <v>1</v>
      </c>
      <c r="H15" s="21">
        <v>4.25</v>
      </c>
      <c r="I15" s="21">
        <f>Tableau24[[#This Row],[Quantité]]*Tableau24[[#This Row],[Coût unitaire (hors taxes)]]</f>
        <v>4.25</v>
      </c>
      <c r="J15" s="20">
        <v>0</v>
      </c>
      <c r="K15" s="20" t="s">
        <v>127</v>
      </c>
      <c r="L15" s="20" t="s">
        <v>127</v>
      </c>
      <c r="S15" s="15"/>
    </row>
    <row r="16" spans="1:19" ht="28.5">
      <c r="A16" s="20">
        <v>5189</v>
      </c>
      <c r="B16" s="20" t="s">
        <v>269</v>
      </c>
      <c r="C16" s="20">
        <v>3</v>
      </c>
      <c r="D16" s="20" t="s">
        <v>145</v>
      </c>
      <c r="E16" s="16" t="s">
        <v>163</v>
      </c>
      <c r="F16" s="16" t="s">
        <v>165</v>
      </c>
      <c r="G16" s="20">
        <v>1</v>
      </c>
      <c r="H16" s="21">
        <v>11.95</v>
      </c>
      <c r="I16" s="21">
        <f>Tableau24[[#This Row],[Quantité]]*Tableau24[[#This Row],[Coût unitaire (hors taxes)]]</f>
        <v>11.95</v>
      </c>
      <c r="J16" s="20">
        <v>0</v>
      </c>
      <c r="K16" s="20" t="s">
        <v>127</v>
      </c>
      <c r="L16" s="20" t="s">
        <v>127</v>
      </c>
      <c r="S16" s="15"/>
    </row>
    <row r="17" spans="1:19" ht="28.5">
      <c r="A17" s="20">
        <v>5189</v>
      </c>
      <c r="B17" s="20" t="s">
        <v>269</v>
      </c>
      <c r="C17" s="20">
        <v>3</v>
      </c>
      <c r="D17" s="20" t="s">
        <v>145</v>
      </c>
      <c r="E17" s="16" t="s">
        <v>163</v>
      </c>
      <c r="F17" s="16" t="s">
        <v>385</v>
      </c>
      <c r="G17" s="20">
        <v>1</v>
      </c>
      <c r="H17" s="21">
        <v>21.4</v>
      </c>
      <c r="I17" s="21">
        <f>Tableau24[[#This Row],[Quantité]]*Tableau24[[#This Row],[Coût unitaire (hors taxes)]]</f>
        <v>21.4</v>
      </c>
      <c r="J17" s="20">
        <v>100</v>
      </c>
      <c r="K17" s="20" t="s">
        <v>127</v>
      </c>
      <c r="L17" s="20" t="s">
        <v>127</v>
      </c>
      <c r="S17" s="15"/>
    </row>
    <row r="18" spans="1:19" ht="28.5">
      <c r="A18" s="20">
        <v>5189</v>
      </c>
      <c r="B18" s="20" t="s">
        <v>269</v>
      </c>
      <c r="C18" s="20">
        <v>3</v>
      </c>
      <c r="D18" s="20" t="s">
        <v>145</v>
      </c>
      <c r="E18" s="16" t="s">
        <v>163</v>
      </c>
      <c r="F18" s="16" t="s">
        <v>390</v>
      </c>
      <c r="G18" s="20">
        <v>1</v>
      </c>
      <c r="H18" s="21">
        <v>0</v>
      </c>
      <c r="I18" s="21">
        <f>Tableau24[[#This Row],[Quantité]]*Tableau24[[#This Row],[Coût unitaire (hors taxes)]]</f>
        <v>0</v>
      </c>
      <c r="J18" s="20">
        <v>100</v>
      </c>
      <c r="K18" s="20" t="s">
        <v>127</v>
      </c>
      <c r="L18" s="20" t="s">
        <v>127</v>
      </c>
      <c r="S18" s="15"/>
    </row>
    <row r="19" spans="1:19" ht="28.5">
      <c r="A19" s="20">
        <v>5189</v>
      </c>
      <c r="B19" s="20" t="s">
        <v>269</v>
      </c>
      <c r="C19" s="20">
        <v>3</v>
      </c>
      <c r="D19" s="20" t="s">
        <v>145</v>
      </c>
      <c r="E19" s="16" t="s">
        <v>163</v>
      </c>
      <c r="F19" s="16" t="s">
        <v>395</v>
      </c>
      <c r="G19" s="20">
        <v>1</v>
      </c>
      <c r="H19" s="21">
        <v>25</v>
      </c>
      <c r="I19" s="21">
        <f>Tableau24[[#This Row],[Quantité]]*Tableau24[[#This Row],[Coût unitaire (hors taxes)]]</f>
        <v>25</v>
      </c>
      <c r="J19" s="20">
        <v>100</v>
      </c>
      <c r="K19" s="20" t="s">
        <v>127</v>
      </c>
      <c r="L19" s="20" t="s">
        <v>127</v>
      </c>
      <c r="S19" s="15"/>
    </row>
    <row r="20" spans="1:19" ht="28.5">
      <c r="A20" s="20">
        <v>5189</v>
      </c>
      <c r="B20" s="20" t="s">
        <v>269</v>
      </c>
      <c r="C20" s="20">
        <v>3</v>
      </c>
      <c r="D20" s="20" t="s">
        <v>145</v>
      </c>
      <c r="E20" s="16" t="s">
        <v>270</v>
      </c>
      <c r="F20" s="16" t="s">
        <v>271</v>
      </c>
      <c r="G20" s="20">
        <v>50</v>
      </c>
      <c r="H20" s="21">
        <v>0.2</v>
      </c>
      <c r="I20" s="21">
        <f>Tableau24[[#This Row],[Quantité]]*Tableau24[[#This Row],[Coût unitaire (hors taxes)]]</f>
        <v>10</v>
      </c>
      <c r="J20" s="20">
        <v>100</v>
      </c>
      <c r="K20" s="20" t="s">
        <v>127</v>
      </c>
      <c r="L20" s="20" t="s">
        <v>127</v>
      </c>
      <c r="S20" s="15"/>
    </row>
    <row r="21" spans="1:19" ht="28.5">
      <c r="A21" s="20">
        <v>5189</v>
      </c>
      <c r="B21" s="20" t="s">
        <v>269</v>
      </c>
      <c r="C21" s="20">
        <v>3</v>
      </c>
      <c r="D21" s="20" t="s">
        <v>145</v>
      </c>
      <c r="E21" s="16" t="s">
        <v>578</v>
      </c>
      <c r="F21" s="16" t="s">
        <v>579</v>
      </c>
      <c r="G21" s="20">
        <v>6</v>
      </c>
      <c r="H21" s="21">
        <v>78</v>
      </c>
      <c r="I21" s="21">
        <f>Tableau24[[#This Row],[Quantité]]*Tableau24[[#This Row],[Coût unitaire (hors taxes)]]</f>
        <v>468</v>
      </c>
      <c r="J21" s="20">
        <v>100</v>
      </c>
      <c r="K21" s="20" t="s">
        <v>121</v>
      </c>
      <c r="L21" s="20" t="s">
        <v>132</v>
      </c>
      <c r="S21" s="15"/>
    </row>
    <row r="22" spans="1:19" ht="28.5">
      <c r="A22" s="20">
        <v>5189</v>
      </c>
      <c r="B22" s="20" t="s">
        <v>269</v>
      </c>
      <c r="C22" s="20">
        <v>3</v>
      </c>
      <c r="D22" s="20" t="s">
        <v>145</v>
      </c>
      <c r="E22" s="16" t="s">
        <v>272</v>
      </c>
      <c r="F22" s="16" t="s">
        <v>273</v>
      </c>
      <c r="G22" s="20">
        <v>2</v>
      </c>
      <c r="H22" s="21">
        <v>7.29</v>
      </c>
      <c r="I22" s="21">
        <f>Tableau24[[#This Row],[Quantité]]*Tableau24[[#This Row],[Coût unitaire (hors taxes)]]</f>
        <v>14.58</v>
      </c>
      <c r="J22" s="20">
        <v>100</v>
      </c>
      <c r="K22" s="20" t="s">
        <v>120</v>
      </c>
      <c r="L22" s="20" t="s">
        <v>136</v>
      </c>
      <c r="S22" s="15"/>
    </row>
    <row r="23" spans="1:19" ht="42.75">
      <c r="A23" s="20">
        <v>5189</v>
      </c>
      <c r="B23" s="20" t="s">
        <v>269</v>
      </c>
      <c r="C23" s="20">
        <v>3</v>
      </c>
      <c r="D23" s="20" t="s">
        <v>145</v>
      </c>
      <c r="E23" s="16" t="s">
        <v>274</v>
      </c>
      <c r="F23" s="16" t="s">
        <v>275</v>
      </c>
      <c r="G23" s="20">
        <v>1</v>
      </c>
      <c r="H23" s="21">
        <v>7.99</v>
      </c>
      <c r="I23" s="21">
        <f>Tableau24[[#This Row],[Quantité]]*Tableau24[[#This Row],[Coût unitaire (hors taxes)]]</f>
        <v>7.99</v>
      </c>
      <c r="J23" s="20">
        <v>100</v>
      </c>
      <c r="K23" s="20" t="s">
        <v>121</v>
      </c>
      <c r="L23" s="20" t="s">
        <v>136</v>
      </c>
      <c r="S23" s="15"/>
    </row>
    <row r="24" spans="1:19" ht="28.5">
      <c r="A24" s="20">
        <v>5189</v>
      </c>
      <c r="B24" s="20" t="s">
        <v>269</v>
      </c>
      <c r="C24" s="20">
        <v>3</v>
      </c>
      <c r="D24" s="20" t="s">
        <v>145</v>
      </c>
      <c r="E24" s="16" t="s">
        <v>580</v>
      </c>
      <c r="F24" s="16"/>
      <c r="G24" s="20">
        <v>1</v>
      </c>
      <c r="H24" s="21">
        <v>18.95</v>
      </c>
      <c r="I24" s="21">
        <f>Tableau24[[#This Row],[Quantité]]*Tableau24[[#This Row],[Coût unitaire (hors taxes)]]</f>
        <v>18.95</v>
      </c>
      <c r="J24" s="20">
        <v>0</v>
      </c>
      <c r="K24" s="20" t="s">
        <v>127</v>
      </c>
      <c r="L24" s="20" t="s">
        <v>127</v>
      </c>
      <c r="S24" s="15"/>
    </row>
    <row r="25" spans="1:19" ht="42.75">
      <c r="A25" s="20">
        <v>5189</v>
      </c>
      <c r="B25" s="20" t="s">
        <v>269</v>
      </c>
      <c r="C25" s="20">
        <v>3</v>
      </c>
      <c r="D25" s="20" t="s">
        <v>145</v>
      </c>
      <c r="E25" s="16" t="s">
        <v>276</v>
      </c>
      <c r="F25" s="16" t="s">
        <v>277</v>
      </c>
      <c r="G25" s="20">
        <v>1</v>
      </c>
      <c r="H25" s="21">
        <v>380</v>
      </c>
      <c r="I25" s="21">
        <f>Tableau24[[#This Row],[Quantité]]*Tableau24[[#This Row],[Coût unitaire (hors taxes)]]</f>
        <v>380</v>
      </c>
      <c r="J25" s="20">
        <v>0</v>
      </c>
      <c r="K25" s="20" t="s">
        <v>127</v>
      </c>
      <c r="L25" s="20" t="s">
        <v>127</v>
      </c>
      <c r="S25" s="15"/>
    </row>
    <row r="26" spans="1:19" ht="57">
      <c r="A26" s="20">
        <v>5189</v>
      </c>
      <c r="B26" s="20" t="s">
        <v>269</v>
      </c>
      <c r="C26" s="20">
        <v>3</v>
      </c>
      <c r="D26" s="20" t="s">
        <v>145</v>
      </c>
      <c r="E26" s="16" t="s">
        <v>276</v>
      </c>
      <c r="F26" s="16" t="s">
        <v>278</v>
      </c>
      <c r="G26" s="20">
        <v>1</v>
      </c>
      <c r="H26" s="21">
        <v>1200</v>
      </c>
      <c r="I26" s="21">
        <f>Tableau24[[#This Row],[Quantité]]*Tableau24[[#This Row],[Coût unitaire (hors taxes)]]</f>
        <v>1200</v>
      </c>
      <c r="J26" s="20">
        <v>100</v>
      </c>
      <c r="K26" s="20" t="s">
        <v>127</v>
      </c>
      <c r="L26" s="20" t="s">
        <v>127</v>
      </c>
      <c r="S26" s="15"/>
    </row>
    <row r="27" spans="1:19" ht="42.75">
      <c r="A27" s="20">
        <v>5189</v>
      </c>
      <c r="B27" s="20" t="s">
        <v>269</v>
      </c>
      <c r="C27" s="20">
        <v>3</v>
      </c>
      <c r="D27" s="20" t="s">
        <v>145</v>
      </c>
      <c r="E27" s="16" t="s">
        <v>276</v>
      </c>
      <c r="F27" s="16" t="s">
        <v>279</v>
      </c>
      <c r="G27" s="20">
        <v>1</v>
      </c>
      <c r="H27" s="21">
        <v>800</v>
      </c>
      <c r="I27" s="21">
        <f>Tableau24[[#This Row],[Quantité]]*Tableau24[[#This Row],[Coût unitaire (hors taxes)]]</f>
        <v>800</v>
      </c>
      <c r="J27" s="20">
        <v>100</v>
      </c>
      <c r="K27" s="20" t="s">
        <v>127</v>
      </c>
      <c r="L27" s="20" t="s">
        <v>127</v>
      </c>
      <c r="S27" s="15"/>
    </row>
    <row r="28" spans="1:19" ht="57">
      <c r="A28" s="20">
        <v>5189</v>
      </c>
      <c r="B28" s="20" t="s">
        <v>269</v>
      </c>
      <c r="C28" s="20">
        <v>3</v>
      </c>
      <c r="D28" s="20" t="s">
        <v>145</v>
      </c>
      <c r="E28" s="16" t="s">
        <v>276</v>
      </c>
      <c r="F28" s="16" t="s">
        <v>280</v>
      </c>
      <c r="G28" s="20">
        <v>1</v>
      </c>
      <c r="H28" s="21">
        <v>16320.8</v>
      </c>
      <c r="I28" s="21">
        <f>Tableau24[[#This Row],[Quantité]]*Tableau24[[#This Row],[Coût unitaire (hors taxes)]]</f>
        <v>16320.8</v>
      </c>
      <c r="J28" s="20">
        <v>100</v>
      </c>
      <c r="K28" s="20" t="s">
        <v>127</v>
      </c>
      <c r="L28" s="20" t="s">
        <v>127</v>
      </c>
      <c r="S28" s="15"/>
    </row>
    <row r="29" spans="1:19" ht="42.75">
      <c r="A29" s="20">
        <v>5189</v>
      </c>
      <c r="B29" s="20" t="s">
        <v>269</v>
      </c>
      <c r="C29" s="20">
        <v>3</v>
      </c>
      <c r="D29" s="20" t="s">
        <v>145</v>
      </c>
      <c r="E29" s="16" t="s">
        <v>276</v>
      </c>
      <c r="F29" s="16" t="s">
        <v>281</v>
      </c>
      <c r="G29" s="20">
        <v>1</v>
      </c>
      <c r="H29" s="21">
        <v>800</v>
      </c>
      <c r="I29" s="21">
        <f>Tableau24[[#This Row],[Quantité]]*Tableau24[[#This Row],[Coût unitaire (hors taxes)]]</f>
        <v>800</v>
      </c>
      <c r="J29" s="20">
        <v>0</v>
      </c>
      <c r="K29" s="20" t="s">
        <v>127</v>
      </c>
      <c r="L29" s="20" t="s">
        <v>127</v>
      </c>
      <c r="S29" s="15"/>
    </row>
    <row r="30" spans="1:19" ht="28.5">
      <c r="A30" s="20">
        <v>5189</v>
      </c>
      <c r="B30" s="20" t="s">
        <v>269</v>
      </c>
      <c r="C30" s="20">
        <v>3</v>
      </c>
      <c r="D30" s="20" t="s">
        <v>145</v>
      </c>
      <c r="E30" s="16" t="s">
        <v>282</v>
      </c>
      <c r="F30" s="16"/>
      <c r="G30" s="20">
        <v>5</v>
      </c>
      <c r="H30" s="21">
        <v>3.35</v>
      </c>
      <c r="I30" s="21">
        <f>Tableau24[[#This Row],[Quantité]]*Tableau24[[#This Row],[Coût unitaire (hors taxes)]]</f>
        <v>16.75</v>
      </c>
      <c r="J30" s="20">
        <v>50</v>
      </c>
      <c r="K30" s="20" t="s">
        <v>121</v>
      </c>
      <c r="L30" s="20" t="s">
        <v>136</v>
      </c>
      <c r="S30" s="15"/>
    </row>
    <row r="31" spans="1:19" ht="28.5">
      <c r="A31" s="20">
        <v>5189</v>
      </c>
      <c r="B31" s="20" t="s">
        <v>269</v>
      </c>
      <c r="C31" s="20">
        <v>3</v>
      </c>
      <c r="D31" s="20" t="s">
        <v>145</v>
      </c>
      <c r="E31" s="16" t="s">
        <v>283</v>
      </c>
      <c r="F31" s="16" t="s">
        <v>284</v>
      </c>
      <c r="G31" s="20">
        <v>1</v>
      </c>
      <c r="H31" s="21">
        <v>11.29</v>
      </c>
      <c r="I31" s="21">
        <f>Tableau24[[#This Row],[Quantité]]*Tableau24[[#This Row],[Coût unitaire (hors taxes)]]</f>
        <v>11.29</v>
      </c>
      <c r="J31" s="20">
        <v>40</v>
      </c>
      <c r="K31" s="20" t="s">
        <v>121</v>
      </c>
      <c r="L31" s="20" t="s">
        <v>132</v>
      </c>
      <c r="S31" s="15"/>
    </row>
    <row r="32" spans="1:19" ht="28.5">
      <c r="A32" s="20">
        <v>5189</v>
      </c>
      <c r="B32" s="20" t="s">
        <v>269</v>
      </c>
      <c r="C32" s="20">
        <v>3</v>
      </c>
      <c r="D32" s="20" t="s">
        <v>145</v>
      </c>
      <c r="E32" s="16" t="s">
        <v>285</v>
      </c>
      <c r="F32" s="16" t="s">
        <v>286</v>
      </c>
      <c r="G32" s="20">
        <v>5</v>
      </c>
      <c r="H32" s="21">
        <v>21.12</v>
      </c>
      <c r="I32" s="21">
        <f>Tableau24[[#This Row],[Quantité]]*Tableau24[[#This Row],[Coût unitaire (hors taxes)]]</f>
        <v>105.60000000000001</v>
      </c>
      <c r="J32" s="20">
        <v>25</v>
      </c>
      <c r="K32" s="20" t="s">
        <v>121</v>
      </c>
      <c r="L32" s="20" t="s">
        <v>136</v>
      </c>
      <c r="S32" s="15"/>
    </row>
    <row r="33" spans="1:19" ht="28.5">
      <c r="A33" s="20">
        <v>5189</v>
      </c>
      <c r="B33" s="20" t="s">
        <v>269</v>
      </c>
      <c r="C33" s="20">
        <v>3</v>
      </c>
      <c r="D33" s="20" t="s">
        <v>145</v>
      </c>
      <c r="E33" s="16" t="s">
        <v>287</v>
      </c>
      <c r="F33" s="16" t="s">
        <v>288</v>
      </c>
      <c r="G33" s="20">
        <v>1</v>
      </c>
      <c r="H33" s="21">
        <v>11.6</v>
      </c>
      <c r="I33" s="21">
        <f>Tableau24[[#This Row],[Quantité]]*Tableau24[[#This Row],[Coût unitaire (hors taxes)]]</f>
        <v>11.6</v>
      </c>
      <c r="J33" s="20">
        <v>100</v>
      </c>
      <c r="K33" s="20" t="s">
        <v>121</v>
      </c>
      <c r="L33" s="20" t="s">
        <v>136</v>
      </c>
      <c r="S33" s="15"/>
    </row>
    <row r="34" spans="1:19" ht="28.5">
      <c r="A34" s="20">
        <v>5189</v>
      </c>
      <c r="B34" s="20" t="s">
        <v>269</v>
      </c>
      <c r="C34" s="20">
        <v>3</v>
      </c>
      <c r="D34" s="20" t="s">
        <v>145</v>
      </c>
      <c r="E34" s="16" t="s">
        <v>581</v>
      </c>
      <c r="F34" s="16" t="s">
        <v>582</v>
      </c>
      <c r="G34" s="20">
        <v>32</v>
      </c>
      <c r="H34" s="21">
        <v>3</v>
      </c>
      <c r="I34" s="21">
        <f>Tableau24[[#This Row],[Quantité]]*Tableau24[[#This Row],[Coût unitaire (hors taxes)]]</f>
        <v>96</v>
      </c>
      <c r="J34" s="20">
        <v>30</v>
      </c>
      <c r="K34" s="20" t="s">
        <v>122</v>
      </c>
      <c r="L34" s="20" t="s">
        <v>132</v>
      </c>
      <c r="S34" s="15"/>
    </row>
    <row r="35" spans="1:19" ht="57">
      <c r="A35" s="20">
        <v>5189</v>
      </c>
      <c r="B35" s="20" t="s">
        <v>269</v>
      </c>
      <c r="C35" s="20">
        <v>3</v>
      </c>
      <c r="D35" s="20" t="s">
        <v>145</v>
      </c>
      <c r="E35" s="16" t="s">
        <v>289</v>
      </c>
      <c r="F35" s="16" t="s">
        <v>290</v>
      </c>
      <c r="G35" s="20">
        <v>3</v>
      </c>
      <c r="H35" s="21">
        <v>85</v>
      </c>
      <c r="I35" s="21">
        <f>Tableau24[[#This Row],[Quantité]]*Tableau24[[#This Row],[Coût unitaire (hors taxes)]]</f>
        <v>255</v>
      </c>
      <c r="J35" s="20">
        <v>100</v>
      </c>
      <c r="K35" s="20" t="s">
        <v>115</v>
      </c>
      <c r="L35" s="20" t="s">
        <v>136</v>
      </c>
      <c r="S35" s="15"/>
    </row>
    <row r="36" spans="1:19" ht="42.75">
      <c r="A36" s="20">
        <v>5189</v>
      </c>
      <c r="B36" s="20" t="s">
        <v>269</v>
      </c>
      <c r="C36" s="20">
        <v>3</v>
      </c>
      <c r="D36" s="20" t="s">
        <v>145</v>
      </c>
      <c r="E36" s="16" t="s">
        <v>291</v>
      </c>
      <c r="F36" s="16" t="s">
        <v>292</v>
      </c>
      <c r="G36" s="20">
        <v>1</v>
      </c>
      <c r="H36" s="21">
        <v>61.92</v>
      </c>
      <c r="I36" s="21">
        <f>Tableau24[[#This Row],[Quantité]]*Tableau24[[#This Row],[Coût unitaire (hors taxes)]]</f>
        <v>61.92</v>
      </c>
      <c r="J36" s="20">
        <v>25</v>
      </c>
      <c r="K36" s="20" t="s">
        <v>120</v>
      </c>
      <c r="L36" s="20" t="s">
        <v>136</v>
      </c>
      <c r="S36" s="15"/>
    </row>
    <row r="37" spans="1:19" ht="42.75">
      <c r="A37" s="20">
        <v>5189</v>
      </c>
      <c r="B37" s="20" t="s">
        <v>269</v>
      </c>
      <c r="C37" s="20">
        <v>3</v>
      </c>
      <c r="D37" s="20" t="s">
        <v>145</v>
      </c>
      <c r="E37" s="16" t="s">
        <v>291</v>
      </c>
      <c r="F37" s="16" t="s">
        <v>293</v>
      </c>
      <c r="G37" s="20">
        <v>1</v>
      </c>
      <c r="H37" s="21">
        <v>51.6</v>
      </c>
      <c r="I37" s="21">
        <f>Tableau24[[#This Row],[Quantité]]*Tableau24[[#This Row],[Coût unitaire (hors taxes)]]</f>
        <v>51.6</v>
      </c>
      <c r="J37" s="20">
        <v>25</v>
      </c>
      <c r="K37" s="20" t="s">
        <v>120</v>
      </c>
      <c r="L37" s="20" t="s">
        <v>136</v>
      </c>
      <c r="S37" s="15"/>
    </row>
    <row r="38" spans="1:19" ht="28.5">
      <c r="A38" s="20">
        <v>5189</v>
      </c>
      <c r="B38" s="20" t="s">
        <v>269</v>
      </c>
      <c r="C38" s="20">
        <v>3</v>
      </c>
      <c r="D38" s="20" t="s">
        <v>145</v>
      </c>
      <c r="E38" s="16" t="s">
        <v>294</v>
      </c>
      <c r="F38" s="16" t="s">
        <v>295</v>
      </c>
      <c r="G38" s="20">
        <v>4</v>
      </c>
      <c r="H38" s="21">
        <v>21.56</v>
      </c>
      <c r="I38" s="21">
        <f>Tableau24[[#This Row],[Quantité]]*Tableau24[[#This Row],[Coût unitaire (hors taxes)]]</f>
        <v>86.24</v>
      </c>
      <c r="J38" s="20">
        <v>100</v>
      </c>
      <c r="K38" s="20" t="s">
        <v>121</v>
      </c>
      <c r="L38" s="20" t="s">
        <v>136</v>
      </c>
      <c r="S38" s="15"/>
    </row>
    <row r="39" spans="1:19" ht="28.5">
      <c r="A39" s="20">
        <v>5189</v>
      </c>
      <c r="B39" s="20" t="s">
        <v>269</v>
      </c>
      <c r="C39" s="20">
        <v>3</v>
      </c>
      <c r="D39" s="20" t="s">
        <v>145</v>
      </c>
      <c r="E39" s="16" t="s">
        <v>294</v>
      </c>
      <c r="F39" s="16" t="s">
        <v>296</v>
      </c>
      <c r="G39" s="20">
        <v>4</v>
      </c>
      <c r="H39" s="21">
        <v>21.56</v>
      </c>
      <c r="I39" s="21">
        <f>Tableau24[[#This Row],[Quantité]]*Tableau24[[#This Row],[Coût unitaire (hors taxes)]]</f>
        <v>86.24</v>
      </c>
      <c r="J39" s="20">
        <v>100</v>
      </c>
      <c r="K39" s="20" t="s">
        <v>121</v>
      </c>
      <c r="L39" s="20" t="s">
        <v>136</v>
      </c>
      <c r="S39" s="15"/>
    </row>
    <row r="40" spans="1:19" ht="42.75">
      <c r="A40" s="20">
        <v>5189</v>
      </c>
      <c r="B40" s="20" t="s">
        <v>269</v>
      </c>
      <c r="C40" s="20">
        <v>3</v>
      </c>
      <c r="D40" s="20" t="s">
        <v>145</v>
      </c>
      <c r="E40" s="16" t="s">
        <v>297</v>
      </c>
      <c r="F40" s="16" t="s">
        <v>298</v>
      </c>
      <c r="G40" s="20">
        <v>13</v>
      </c>
      <c r="H40" s="21">
        <v>4.3899999999999997</v>
      </c>
      <c r="I40" s="21">
        <f>Tableau24[[#This Row],[Quantité]]*Tableau24[[#This Row],[Coût unitaire (hors taxes)]]</f>
        <v>57.069999999999993</v>
      </c>
      <c r="J40" s="20">
        <v>50</v>
      </c>
      <c r="K40" s="20" t="s">
        <v>120</v>
      </c>
      <c r="L40" s="20" t="s">
        <v>136</v>
      </c>
      <c r="S40" s="15"/>
    </row>
    <row r="41" spans="1:19" ht="28.5">
      <c r="A41" s="20">
        <v>5189</v>
      </c>
      <c r="B41" s="20" t="s">
        <v>269</v>
      </c>
      <c r="C41" s="20">
        <v>3</v>
      </c>
      <c r="D41" s="20" t="s">
        <v>145</v>
      </c>
      <c r="E41" s="16" t="s">
        <v>297</v>
      </c>
      <c r="F41" s="16" t="s">
        <v>299</v>
      </c>
      <c r="G41" s="20">
        <v>25</v>
      </c>
      <c r="H41" s="21">
        <v>6.15</v>
      </c>
      <c r="I41" s="21">
        <f>Tableau24[[#This Row],[Quantité]]*Tableau24[[#This Row],[Coût unitaire (hors taxes)]]</f>
        <v>153.75</v>
      </c>
      <c r="J41" s="20">
        <v>100</v>
      </c>
      <c r="K41" s="20" t="s">
        <v>120</v>
      </c>
      <c r="L41" s="20" t="s">
        <v>136</v>
      </c>
      <c r="S41" s="15"/>
    </row>
    <row r="42" spans="1:19" ht="28.5">
      <c r="A42" s="20">
        <v>5189</v>
      </c>
      <c r="B42" s="20" t="s">
        <v>269</v>
      </c>
      <c r="C42" s="20">
        <v>3</v>
      </c>
      <c r="D42" s="20" t="s">
        <v>145</v>
      </c>
      <c r="E42" s="16" t="s">
        <v>297</v>
      </c>
      <c r="F42" s="16" t="s">
        <v>302</v>
      </c>
      <c r="G42" s="20">
        <v>50</v>
      </c>
      <c r="H42" s="21">
        <v>3.15</v>
      </c>
      <c r="I42" s="21">
        <f>Tableau24[[#This Row],[Quantité]]*Tableau24[[#This Row],[Coût unitaire (hors taxes)]]</f>
        <v>157.5</v>
      </c>
      <c r="J42" s="20">
        <v>100</v>
      </c>
      <c r="K42" s="20" t="s">
        <v>120</v>
      </c>
      <c r="L42" s="20" t="s">
        <v>136</v>
      </c>
      <c r="S42" s="15"/>
    </row>
    <row r="43" spans="1:19" ht="28.5">
      <c r="A43" s="20">
        <v>5189</v>
      </c>
      <c r="B43" s="20" t="s">
        <v>269</v>
      </c>
      <c r="C43" s="20">
        <v>3</v>
      </c>
      <c r="D43" s="20" t="s">
        <v>145</v>
      </c>
      <c r="E43" s="16" t="s">
        <v>297</v>
      </c>
      <c r="F43" s="16" t="s">
        <v>301</v>
      </c>
      <c r="G43" s="20">
        <v>25</v>
      </c>
      <c r="H43" s="21">
        <v>2.5</v>
      </c>
      <c r="I43" s="21">
        <f>Tableau24[[#This Row],[Quantité]]*Tableau24[[#This Row],[Coût unitaire (hors taxes)]]</f>
        <v>62.5</v>
      </c>
      <c r="J43" s="20">
        <v>100</v>
      </c>
      <c r="K43" s="20" t="s">
        <v>120</v>
      </c>
      <c r="L43" s="20" t="s">
        <v>136</v>
      </c>
      <c r="S43" s="15"/>
    </row>
    <row r="44" spans="1:19" ht="28.5">
      <c r="A44" s="20">
        <v>5189</v>
      </c>
      <c r="B44" s="20" t="s">
        <v>269</v>
      </c>
      <c r="C44" s="20">
        <v>3</v>
      </c>
      <c r="D44" s="20" t="s">
        <v>145</v>
      </c>
      <c r="E44" s="16" t="s">
        <v>297</v>
      </c>
      <c r="F44" s="16" t="s">
        <v>303</v>
      </c>
      <c r="G44" s="20">
        <v>50</v>
      </c>
      <c r="H44" s="21">
        <v>4.5</v>
      </c>
      <c r="I44" s="21">
        <f>Tableau24[[#This Row],[Quantité]]*Tableau24[[#This Row],[Coût unitaire (hors taxes)]]</f>
        <v>225</v>
      </c>
      <c r="J44" s="20">
        <v>100</v>
      </c>
      <c r="K44" s="20" t="s">
        <v>120</v>
      </c>
      <c r="L44" s="20" t="s">
        <v>136</v>
      </c>
      <c r="S44" s="15"/>
    </row>
    <row r="45" spans="1:19" ht="28.5">
      <c r="A45" s="20">
        <v>5189</v>
      </c>
      <c r="B45" s="20" t="s">
        <v>269</v>
      </c>
      <c r="C45" s="20">
        <v>3</v>
      </c>
      <c r="D45" s="20" t="s">
        <v>145</v>
      </c>
      <c r="E45" s="16" t="s">
        <v>297</v>
      </c>
      <c r="F45" s="16" t="s">
        <v>300</v>
      </c>
      <c r="G45" s="20">
        <v>25</v>
      </c>
      <c r="H45" s="21">
        <v>2.8</v>
      </c>
      <c r="I45" s="21">
        <f>Tableau24[[#This Row],[Quantité]]*Tableau24[[#This Row],[Coût unitaire (hors taxes)]]</f>
        <v>70</v>
      </c>
      <c r="J45" s="20">
        <v>100</v>
      </c>
      <c r="K45" s="20" t="s">
        <v>120</v>
      </c>
      <c r="L45" s="20" t="s">
        <v>136</v>
      </c>
      <c r="S45" s="15"/>
    </row>
    <row r="46" spans="1:19" ht="28.5">
      <c r="A46" s="20">
        <v>5189</v>
      </c>
      <c r="B46" s="20" t="s">
        <v>269</v>
      </c>
      <c r="C46" s="20">
        <v>3</v>
      </c>
      <c r="D46" s="20" t="s">
        <v>145</v>
      </c>
      <c r="E46" s="16" t="s">
        <v>304</v>
      </c>
      <c r="F46" s="16" t="s">
        <v>305</v>
      </c>
      <c r="G46" s="20">
        <v>1</v>
      </c>
      <c r="H46" s="21">
        <v>37.4</v>
      </c>
      <c r="I46" s="21">
        <f>Tableau24[[#This Row],[Quantité]]*Tableau24[[#This Row],[Coût unitaire (hors taxes)]]</f>
        <v>37.4</v>
      </c>
      <c r="J46" s="20">
        <v>25</v>
      </c>
      <c r="K46" s="20" t="s">
        <v>120</v>
      </c>
      <c r="L46" s="20" t="s">
        <v>136</v>
      </c>
      <c r="S46" s="15"/>
    </row>
    <row r="47" spans="1:19" ht="28.5">
      <c r="A47" s="20">
        <v>5189</v>
      </c>
      <c r="B47" s="20" t="s">
        <v>269</v>
      </c>
      <c r="C47" s="20">
        <v>3</v>
      </c>
      <c r="D47" s="20" t="s">
        <v>145</v>
      </c>
      <c r="E47" s="16" t="s">
        <v>146</v>
      </c>
      <c r="F47" s="16" t="s">
        <v>147</v>
      </c>
      <c r="G47" s="20">
        <v>1</v>
      </c>
      <c r="H47" s="21">
        <v>11.28</v>
      </c>
      <c r="I47" s="21">
        <f>Tableau24[[#This Row],[Quantité]]*Tableau24[[#This Row],[Coût unitaire (hors taxes)]]</f>
        <v>11.28</v>
      </c>
      <c r="J47" s="20">
        <v>25</v>
      </c>
      <c r="K47" s="20" t="s">
        <v>115</v>
      </c>
      <c r="L47" s="20" t="s">
        <v>132</v>
      </c>
      <c r="S47" s="15"/>
    </row>
    <row r="48" spans="1:19" ht="28.5">
      <c r="A48" s="20">
        <v>5189</v>
      </c>
      <c r="B48" s="20" t="s">
        <v>269</v>
      </c>
      <c r="C48" s="20">
        <v>3</v>
      </c>
      <c r="D48" s="20" t="s">
        <v>145</v>
      </c>
      <c r="E48" s="16" t="s">
        <v>306</v>
      </c>
      <c r="F48" s="16" t="s">
        <v>308</v>
      </c>
      <c r="G48" s="20">
        <v>1</v>
      </c>
      <c r="H48" s="21">
        <v>15.56</v>
      </c>
      <c r="I48" s="21">
        <f>Tableau24[[#This Row],[Quantité]]*Tableau24[[#This Row],[Coût unitaire (hors taxes)]]</f>
        <v>15.56</v>
      </c>
      <c r="J48" s="20">
        <v>25</v>
      </c>
      <c r="K48" s="20" t="s">
        <v>120</v>
      </c>
      <c r="L48" s="20" t="s">
        <v>136</v>
      </c>
      <c r="S48" s="15"/>
    </row>
    <row r="49" spans="1:19" ht="28.5">
      <c r="A49" s="20">
        <v>5189</v>
      </c>
      <c r="B49" s="20" t="s">
        <v>269</v>
      </c>
      <c r="C49" s="20">
        <v>3</v>
      </c>
      <c r="D49" s="20" t="s">
        <v>145</v>
      </c>
      <c r="E49" s="16" t="s">
        <v>306</v>
      </c>
      <c r="F49" s="16" t="s">
        <v>307</v>
      </c>
      <c r="G49" s="20">
        <v>1</v>
      </c>
      <c r="H49" s="21">
        <v>26.33</v>
      </c>
      <c r="I49" s="21">
        <f>Tableau24[[#This Row],[Quantité]]*Tableau24[[#This Row],[Coût unitaire (hors taxes)]]</f>
        <v>26.33</v>
      </c>
      <c r="J49" s="20">
        <v>25</v>
      </c>
      <c r="K49" s="20" t="s">
        <v>120</v>
      </c>
      <c r="L49" s="20" t="s">
        <v>136</v>
      </c>
      <c r="S49" s="15"/>
    </row>
    <row r="50" spans="1:19" ht="28.5">
      <c r="A50" s="20">
        <v>5189</v>
      </c>
      <c r="B50" s="20" t="s">
        <v>269</v>
      </c>
      <c r="C50" s="20">
        <v>3</v>
      </c>
      <c r="D50" s="20" t="s">
        <v>145</v>
      </c>
      <c r="E50" s="16" t="s">
        <v>309</v>
      </c>
      <c r="F50" s="16" t="s">
        <v>310</v>
      </c>
      <c r="G50" s="20">
        <v>49430</v>
      </c>
      <c r="H50" s="21">
        <v>0.9</v>
      </c>
      <c r="I50" s="21">
        <f>Tableau24[[#This Row],[Quantité]]*Tableau24[[#This Row],[Coût unitaire (hors taxes)]]</f>
        <v>44487</v>
      </c>
      <c r="J50" s="20">
        <v>100</v>
      </c>
      <c r="K50" s="20" t="s">
        <v>124</v>
      </c>
      <c r="L50" s="20" t="s">
        <v>140</v>
      </c>
      <c r="S50" s="15"/>
    </row>
    <row r="51" spans="1:19" ht="28.5">
      <c r="A51" s="20">
        <v>5189</v>
      </c>
      <c r="B51" s="20" t="s">
        <v>269</v>
      </c>
      <c r="C51" s="20">
        <v>3</v>
      </c>
      <c r="D51" s="20" t="s">
        <v>145</v>
      </c>
      <c r="E51" s="16" t="s">
        <v>311</v>
      </c>
      <c r="F51" s="16" t="s">
        <v>312</v>
      </c>
      <c r="G51" s="20">
        <v>1</v>
      </c>
      <c r="H51" s="21">
        <v>7</v>
      </c>
      <c r="I51" s="21">
        <f>Tableau24[[#This Row],[Quantité]]*Tableau24[[#This Row],[Coût unitaire (hors taxes)]]</f>
        <v>7</v>
      </c>
      <c r="J51" s="20">
        <v>10</v>
      </c>
      <c r="K51" s="20" t="s">
        <v>127</v>
      </c>
      <c r="L51" s="20" t="s">
        <v>127</v>
      </c>
      <c r="S51" s="15"/>
    </row>
    <row r="52" spans="1:19" ht="28.5">
      <c r="A52" s="20">
        <v>5189</v>
      </c>
      <c r="B52" s="20" t="s">
        <v>269</v>
      </c>
      <c r="C52" s="20">
        <v>3</v>
      </c>
      <c r="D52" s="20" t="s">
        <v>145</v>
      </c>
      <c r="E52" s="16" t="s">
        <v>311</v>
      </c>
      <c r="F52" s="16" t="s">
        <v>313</v>
      </c>
      <c r="G52" s="20">
        <v>9</v>
      </c>
      <c r="H52" s="21">
        <v>4.2</v>
      </c>
      <c r="I52" s="21">
        <f>Tableau24[[#This Row],[Quantité]]*Tableau24[[#This Row],[Coût unitaire (hors taxes)]]</f>
        <v>37.800000000000004</v>
      </c>
      <c r="J52" s="20">
        <v>50</v>
      </c>
      <c r="K52" s="20" t="s">
        <v>127</v>
      </c>
      <c r="L52" s="20" t="s">
        <v>127</v>
      </c>
      <c r="S52" s="15"/>
    </row>
    <row r="53" spans="1:19" ht="28.5">
      <c r="A53" s="20">
        <v>5189</v>
      </c>
      <c r="B53" s="20" t="s">
        <v>269</v>
      </c>
      <c r="C53" s="20">
        <v>3</v>
      </c>
      <c r="D53" s="20" t="s">
        <v>145</v>
      </c>
      <c r="E53" s="16" t="s">
        <v>311</v>
      </c>
      <c r="F53" s="16" t="s">
        <v>314</v>
      </c>
      <c r="G53" s="20">
        <v>9</v>
      </c>
      <c r="H53" s="21">
        <v>4.2</v>
      </c>
      <c r="I53" s="21">
        <f>Tableau24[[#This Row],[Quantité]]*Tableau24[[#This Row],[Coût unitaire (hors taxes)]]</f>
        <v>37.800000000000004</v>
      </c>
      <c r="J53" s="20">
        <v>50</v>
      </c>
      <c r="K53" s="20" t="s">
        <v>127</v>
      </c>
      <c r="L53" s="20" t="s">
        <v>127</v>
      </c>
      <c r="S53" s="15"/>
    </row>
    <row r="54" spans="1:19" ht="28.5">
      <c r="A54" s="20">
        <v>5189</v>
      </c>
      <c r="B54" s="20" t="s">
        <v>269</v>
      </c>
      <c r="C54" s="20">
        <v>3</v>
      </c>
      <c r="D54" s="20" t="s">
        <v>145</v>
      </c>
      <c r="E54" s="16" t="s">
        <v>583</v>
      </c>
      <c r="F54" s="16" t="s">
        <v>584</v>
      </c>
      <c r="G54" s="20">
        <v>12</v>
      </c>
      <c r="H54" s="21">
        <v>6.59</v>
      </c>
      <c r="I54" s="21">
        <f>Tableau24[[#This Row],[Quantité]]*Tableau24[[#This Row],[Coût unitaire (hors taxes)]]</f>
        <v>79.08</v>
      </c>
      <c r="J54" s="20">
        <v>25</v>
      </c>
      <c r="K54" s="20" t="s">
        <v>115</v>
      </c>
      <c r="L54" s="20" t="s">
        <v>130</v>
      </c>
      <c r="S54" s="15"/>
    </row>
    <row r="55" spans="1:19" ht="28.5">
      <c r="A55" s="20">
        <v>5189</v>
      </c>
      <c r="B55" s="20" t="s">
        <v>269</v>
      </c>
      <c r="C55" s="20">
        <v>3</v>
      </c>
      <c r="D55" s="20" t="s">
        <v>145</v>
      </c>
      <c r="E55" s="16" t="s">
        <v>583</v>
      </c>
      <c r="F55" s="16" t="s">
        <v>585</v>
      </c>
      <c r="G55" s="20">
        <v>2</v>
      </c>
      <c r="H55" s="21">
        <v>40.950000000000003</v>
      </c>
      <c r="I55" s="21">
        <f>Tableau24[[#This Row],[Quantité]]*Tableau24[[#This Row],[Coût unitaire (hors taxes)]]</f>
        <v>81.900000000000006</v>
      </c>
      <c r="J55" s="20">
        <v>25</v>
      </c>
      <c r="K55" s="20" t="s">
        <v>121</v>
      </c>
      <c r="L55" s="20" t="s">
        <v>136</v>
      </c>
      <c r="S55" s="15"/>
    </row>
    <row r="56" spans="1:19" ht="28.5">
      <c r="A56" s="20">
        <v>5189</v>
      </c>
      <c r="B56" s="20" t="s">
        <v>269</v>
      </c>
      <c r="C56" s="20">
        <v>3</v>
      </c>
      <c r="D56" s="20" t="s">
        <v>145</v>
      </c>
      <c r="E56" s="16" t="s">
        <v>315</v>
      </c>
      <c r="F56" s="16" t="s">
        <v>316</v>
      </c>
      <c r="G56" s="20">
        <v>1</v>
      </c>
      <c r="H56" s="21">
        <v>88</v>
      </c>
      <c r="I56" s="21">
        <f>Tableau24[[#This Row],[Quantité]]*Tableau24[[#This Row],[Coût unitaire (hors taxes)]]</f>
        <v>88</v>
      </c>
      <c r="J56" s="20">
        <v>25</v>
      </c>
      <c r="K56" s="20" t="s">
        <v>120</v>
      </c>
      <c r="L56" s="20" t="s">
        <v>136</v>
      </c>
      <c r="S56" s="15"/>
    </row>
    <row r="57" spans="1:19" ht="28.5">
      <c r="A57" s="20">
        <v>5189</v>
      </c>
      <c r="B57" s="20" t="s">
        <v>269</v>
      </c>
      <c r="C57" s="20">
        <v>3</v>
      </c>
      <c r="D57" s="20" t="s">
        <v>145</v>
      </c>
      <c r="E57" s="16" t="s">
        <v>586</v>
      </c>
      <c r="F57" s="16" t="s">
        <v>148</v>
      </c>
      <c r="G57" s="20">
        <v>1</v>
      </c>
      <c r="H57" s="21">
        <v>11532</v>
      </c>
      <c r="I57" s="21">
        <f>Tableau24[[#This Row],[Quantité]]*Tableau24[[#This Row],[Coût unitaire (hors taxes)]]</f>
        <v>11532</v>
      </c>
      <c r="J57" s="20">
        <v>10</v>
      </c>
      <c r="K57" s="20" t="s">
        <v>115</v>
      </c>
      <c r="L57" s="20" t="s">
        <v>192</v>
      </c>
      <c r="S57" s="15"/>
    </row>
    <row r="58" spans="1:19" ht="57">
      <c r="A58" s="20">
        <v>5189</v>
      </c>
      <c r="B58" s="20" t="s">
        <v>269</v>
      </c>
      <c r="C58" s="20">
        <v>3</v>
      </c>
      <c r="D58" s="20" t="s">
        <v>145</v>
      </c>
      <c r="E58" s="16" t="s">
        <v>317</v>
      </c>
      <c r="F58" s="16" t="s">
        <v>318</v>
      </c>
      <c r="G58" s="20">
        <v>1</v>
      </c>
      <c r="H58" s="21">
        <v>19.47</v>
      </c>
      <c r="I58" s="21">
        <f>Tableau24[[#This Row],[Quantité]]*Tableau24[[#This Row],[Coût unitaire (hors taxes)]]</f>
        <v>19.47</v>
      </c>
      <c r="J58" s="20">
        <v>25</v>
      </c>
      <c r="K58" s="20" t="s">
        <v>120</v>
      </c>
      <c r="L58" s="20" t="s">
        <v>136</v>
      </c>
      <c r="S58" s="15"/>
    </row>
    <row r="59" spans="1:19" ht="71.25">
      <c r="A59" s="20">
        <v>5189</v>
      </c>
      <c r="B59" s="20" t="s">
        <v>269</v>
      </c>
      <c r="C59" s="20">
        <v>3</v>
      </c>
      <c r="D59" s="20" t="s">
        <v>145</v>
      </c>
      <c r="E59" s="16" t="s">
        <v>49</v>
      </c>
      <c r="F59" s="16" t="s">
        <v>320</v>
      </c>
      <c r="G59" s="20">
        <v>1</v>
      </c>
      <c r="H59" s="21">
        <v>100.75</v>
      </c>
      <c r="I59" s="21">
        <f>Tableau24[[#This Row],[Quantité]]*Tableau24[[#This Row],[Coût unitaire (hors taxes)]]</f>
        <v>100.75</v>
      </c>
      <c r="J59" s="20">
        <v>25</v>
      </c>
      <c r="K59" s="20" t="s">
        <v>120</v>
      </c>
      <c r="L59" s="20" t="s">
        <v>130</v>
      </c>
      <c r="S59" s="15"/>
    </row>
    <row r="60" spans="1:19" ht="42.75">
      <c r="A60" s="20">
        <v>5189</v>
      </c>
      <c r="B60" s="20" t="s">
        <v>269</v>
      </c>
      <c r="C60" s="20">
        <v>3</v>
      </c>
      <c r="D60" s="20" t="s">
        <v>145</v>
      </c>
      <c r="E60" s="16" t="s">
        <v>587</v>
      </c>
      <c r="F60" s="16" t="s">
        <v>588</v>
      </c>
      <c r="G60" s="20">
        <v>568</v>
      </c>
      <c r="H60" s="21">
        <v>0.25</v>
      </c>
      <c r="I60" s="21">
        <f>Tableau24[[#This Row],[Quantité]]*Tableau24[[#This Row],[Coût unitaire (hors taxes)]]</f>
        <v>142</v>
      </c>
      <c r="J60" s="20">
        <v>100</v>
      </c>
      <c r="K60" s="20" t="s">
        <v>120</v>
      </c>
      <c r="L60" s="20" t="s">
        <v>130</v>
      </c>
      <c r="S60" s="15"/>
    </row>
    <row r="61" spans="1:19" ht="42.75">
      <c r="A61" s="20">
        <v>5189</v>
      </c>
      <c r="B61" s="20" t="s">
        <v>269</v>
      </c>
      <c r="C61" s="20">
        <v>3</v>
      </c>
      <c r="D61" s="20" t="s">
        <v>145</v>
      </c>
      <c r="E61" s="16" t="s">
        <v>321</v>
      </c>
      <c r="F61" s="16" t="s">
        <v>322</v>
      </c>
      <c r="G61" s="20">
        <v>1</v>
      </c>
      <c r="H61" s="21">
        <v>77</v>
      </c>
      <c r="I61" s="21">
        <f>Tableau24[[#This Row],[Quantité]]*Tableau24[[#This Row],[Coût unitaire (hors taxes)]]</f>
        <v>77</v>
      </c>
      <c r="J61" s="20">
        <v>25</v>
      </c>
      <c r="K61" s="20" t="s">
        <v>120</v>
      </c>
      <c r="L61" s="20" t="s">
        <v>136</v>
      </c>
      <c r="S61" s="15"/>
    </row>
    <row r="62" spans="1:19" ht="28.5">
      <c r="A62" s="20">
        <v>5189</v>
      </c>
      <c r="B62" s="20" t="s">
        <v>269</v>
      </c>
      <c r="C62" s="20">
        <v>3</v>
      </c>
      <c r="D62" s="20" t="s">
        <v>145</v>
      </c>
      <c r="E62" s="16" t="s">
        <v>323</v>
      </c>
      <c r="F62" s="16" t="s">
        <v>324</v>
      </c>
      <c r="G62" s="20">
        <v>8</v>
      </c>
      <c r="H62" s="21">
        <v>6</v>
      </c>
      <c r="I62" s="21">
        <f>Tableau24[[#This Row],[Quantité]]*Tableau24[[#This Row],[Coût unitaire (hors taxes)]]</f>
        <v>48</v>
      </c>
      <c r="J62" s="20">
        <v>100</v>
      </c>
      <c r="K62" s="20" t="s">
        <v>127</v>
      </c>
      <c r="L62" s="20" t="s">
        <v>127</v>
      </c>
      <c r="S62" s="15"/>
    </row>
    <row r="63" spans="1:19" ht="28.5">
      <c r="A63" s="20">
        <v>5189</v>
      </c>
      <c r="B63" s="20" t="s">
        <v>269</v>
      </c>
      <c r="C63" s="20">
        <v>3</v>
      </c>
      <c r="D63" s="20" t="s">
        <v>145</v>
      </c>
      <c r="E63" s="16" t="s">
        <v>589</v>
      </c>
      <c r="F63" s="16" t="s">
        <v>590</v>
      </c>
      <c r="G63" s="20">
        <v>9</v>
      </c>
      <c r="H63" s="21">
        <v>0</v>
      </c>
      <c r="I63" s="21">
        <f>Tableau24[[#This Row],[Quantité]]*Tableau24[[#This Row],[Coût unitaire (hors taxes)]]</f>
        <v>0</v>
      </c>
      <c r="J63" s="20">
        <v>10</v>
      </c>
      <c r="K63" s="20" t="s">
        <v>127</v>
      </c>
      <c r="L63" s="20" t="s">
        <v>127</v>
      </c>
      <c r="S63" s="15"/>
    </row>
    <row r="64" spans="1:19" ht="28.5">
      <c r="A64" s="20">
        <v>5189</v>
      </c>
      <c r="B64" s="20" t="s">
        <v>269</v>
      </c>
      <c r="C64" s="20">
        <v>3</v>
      </c>
      <c r="D64" s="20" t="s">
        <v>145</v>
      </c>
      <c r="E64" s="16" t="s">
        <v>589</v>
      </c>
      <c r="F64" s="16" t="s">
        <v>591</v>
      </c>
      <c r="G64" s="20">
        <v>1</v>
      </c>
      <c r="H64" s="21">
        <v>24.95</v>
      </c>
      <c r="I64" s="21">
        <f>Tableau24[[#This Row],[Quantité]]*Tableau24[[#This Row],[Coût unitaire (hors taxes)]]</f>
        <v>24.95</v>
      </c>
      <c r="J64" s="20">
        <v>0</v>
      </c>
      <c r="K64" s="20" t="s">
        <v>127</v>
      </c>
      <c r="L64" s="20" t="s">
        <v>127</v>
      </c>
      <c r="S64" s="15"/>
    </row>
    <row r="65" spans="1:19" ht="28.5">
      <c r="A65" s="20">
        <v>5189</v>
      </c>
      <c r="B65" s="20" t="s">
        <v>269</v>
      </c>
      <c r="C65" s="20">
        <v>3</v>
      </c>
      <c r="D65" s="20" t="s">
        <v>145</v>
      </c>
      <c r="E65" s="16" t="s">
        <v>589</v>
      </c>
      <c r="F65" s="16" t="s">
        <v>592</v>
      </c>
      <c r="G65" s="20">
        <v>1</v>
      </c>
      <c r="H65" s="21">
        <v>0</v>
      </c>
      <c r="I65" s="21">
        <f>Tableau24[[#This Row],[Quantité]]*Tableau24[[#This Row],[Coût unitaire (hors taxes)]]</f>
        <v>0</v>
      </c>
      <c r="J65" s="20">
        <v>10</v>
      </c>
      <c r="K65" s="20" t="s">
        <v>127</v>
      </c>
      <c r="L65" s="20" t="s">
        <v>127</v>
      </c>
      <c r="S65" s="15"/>
    </row>
    <row r="66" spans="1:19" ht="28.5">
      <c r="A66" s="20">
        <v>5189</v>
      </c>
      <c r="B66" s="20" t="s">
        <v>269</v>
      </c>
      <c r="C66" s="20">
        <v>3</v>
      </c>
      <c r="D66" s="20" t="s">
        <v>145</v>
      </c>
      <c r="E66" s="16" t="s">
        <v>589</v>
      </c>
      <c r="F66" s="16" t="s">
        <v>593</v>
      </c>
      <c r="G66" s="20">
        <v>1</v>
      </c>
      <c r="H66" s="21">
        <v>19.95</v>
      </c>
      <c r="I66" s="21">
        <f>Tableau24[[#This Row],[Quantité]]*Tableau24[[#This Row],[Coût unitaire (hors taxes)]]</f>
        <v>19.95</v>
      </c>
      <c r="J66" s="20">
        <v>0</v>
      </c>
      <c r="K66" s="20" t="s">
        <v>127</v>
      </c>
      <c r="L66" s="20" t="s">
        <v>127</v>
      </c>
      <c r="S66" s="15"/>
    </row>
    <row r="67" spans="1:19" ht="42.75">
      <c r="A67" s="20">
        <v>5189</v>
      </c>
      <c r="B67" s="20" t="s">
        <v>269</v>
      </c>
      <c r="C67" s="20">
        <v>3</v>
      </c>
      <c r="D67" s="20" t="s">
        <v>145</v>
      </c>
      <c r="E67" s="16" t="s">
        <v>589</v>
      </c>
      <c r="F67" s="16" t="s">
        <v>594</v>
      </c>
      <c r="G67" s="20">
        <v>9</v>
      </c>
      <c r="H67" s="21">
        <v>0</v>
      </c>
      <c r="I67" s="21">
        <f>Tableau24[[#This Row],[Quantité]]*Tableau24[[#This Row],[Coût unitaire (hors taxes)]]</f>
        <v>0</v>
      </c>
      <c r="J67" s="20">
        <v>10</v>
      </c>
      <c r="K67" s="20" t="s">
        <v>127</v>
      </c>
      <c r="L67" s="20" t="s">
        <v>127</v>
      </c>
      <c r="S67" s="15"/>
    </row>
    <row r="68" spans="1:19" ht="28.5">
      <c r="A68" s="20">
        <v>5189</v>
      </c>
      <c r="B68" s="20" t="s">
        <v>269</v>
      </c>
      <c r="C68" s="20">
        <v>3</v>
      </c>
      <c r="D68" s="20" t="s">
        <v>145</v>
      </c>
      <c r="E68" s="16" t="s">
        <v>589</v>
      </c>
      <c r="F68" s="16" t="s">
        <v>595</v>
      </c>
      <c r="G68" s="20">
        <v>1</v>
      </c>
      <c r="H68" s="21">
        <v>14.95</v>
      </c>
      <c r="I68" s="21">
        <f>Tableau24[[#This Row],[Quantité]]*Tableau24[[#This Row],[Coût unitaire (hors taxes)]]</f>
        <v>14.95</v>
      </c>
      <c r="J68" s="20">
        <v>0</v>
      </c>
      <c r="K68" s="20" t="s">
        <v>127</v>
      </c>
      <c r="L68" s="20" t="s">
        <v>127</v>
      </c>
      <c r="S68" s="15"/>
    </row>
    <row r="69" spans="1:19" ht="28.5">
      <c r="A69" s="20">
        <v>5189</v>
      </c>
      <c r="B69" s="20" t="s">
        <v>269</v>
      </c>
      <c r="C69" s="20">
        <v>3</v>
      </c>
      <c r="D69" s="20" t="s">
        <v>145</v>
      </c>
      <c r="E69" s="16" t="s">
        <v>589</v>
      </c>
      <c r="F69" s="16" t="s">
        <v>596</v>
      </c>
      <c r="G69" s="20">
        <v>1</v>
      </c>
      <c r="H69" s="21">
        <v>5.95</v>
      </c>
      <c r="I69" s="21">
        <f>Tableau24[[#This Row],[Quantité]]*Tableau24[[#This Row],[Coût unitaire (hors taxes)]]</f>
        <v>5.95</v>
      </c>
      <c r="J69" s="20">
        <v>0</v>
      </c>
      <c r="K69" s="20" t="s">
        <v>127</v>
      </c>
      <c r="L69" s="20" t="s">
        <v>127</v>
      </c>
      <c r="S69" s="15"/>
    </row>
    <row r="70" spans="1:19" ht="28.5">
      <c r="A70" s="20">
        <v>5189</v>
      </c>
      <c r="B70" s="20" t="s">
        <v>269</v>
      </c>
      <c r="C70" s="20">
        <v>3</v>
      </c>
      <c r="D70" s="20" t="s">
        <v>145</v>
      </c>
      <c r="E70" s="16" t="s">
        <v>589</v>
      </c>
      <c r="F70" s="16" t="s">
        <v>597</v>
      </c>
      <c r="G70" s="20">
        <v>9</v>
      </c>
      <c r="H70" s="21">
        <v>0</v>
      </c>
      <c r="I70" s="21">
        <f>Tableau24[[#This Row],[Quantité]]*Tableau24[[#This Row],[Coût unitaire (hors taxes)]]</f>
        <v>0</v>
      </c>
      <c r="J70" s="20">
        <v>100</v>
      </c>
      <c r="K70" s="20" t="s">
        <v>127</v>
      </c>
      <c r="L70" s="20" t="s">
        <v>127</v>
      </c>
      <c r="S70" s="15"/>
    </row>
    <row r="71" spans="1:19" ht="28.5">
      <c r="A71" s="20">
        <v>5189</v>
      </c>
      <c r="B71" s="20" t="s">
        <v>269</v>
      </c>
      <c r="C71" s="20">
        <v>3</v>
      </c>
      <c r="D71" s="20" t="s">
        <v>145</v>
      </c>
      <c r="E71" s="16" t="s">
        <v>589</v>
      </c>
      <c r="F71" s="16" t="s">
        <v>598</v>
      </c>
      <c r="G71" s="20">
        <v>1</v>
      </c>
      <c r="H71" s="21">
        <v>11.95</v>
      </c>
      <c r="I71" s="21">
        <f>Tableau24[[#This Row],[Quantité]]*Tableau24[[#This Row],[Coût unitaire (hors taxes)]]</f>
        <v>11.95</v>
      </c>
      <c r="J71" s="20">
        <v>0</v>
      </c>
      <c r="K71" s="20" t="s">
        <v>127</v>
      </c>
      <c r="L71" s="20" t="s">
        <v>127</v>
      </c>
      <c r="S71" s="15"/>
    </row>
    <row r="72" spans="1:19" ht="28.5">
      <c r="A72" s="20">
        <v>5189</v>
      </c>
      <c r="B72" s="20" t="s">
        <v>269</v>
      </c>
      <c r="C72" s="20">
        <v>3</v>
      </c>
      <c r="D72" s="20" t="s">
        <v>145</v>
      </c>
      <c r="E72" s="16" t="s">
        <v>589</v>
      </c>
      <c r="F72" s="16" t="s">
        <v>599</v>
      </c>
      <c r="G72" s="20">
        <v>1</v>
      </c>
      <c r="H72" s="21">
        <v>15.95</v>
      </c>
      <c r="I72" s="21">
        <f>Tableau24[[#This Row],[Quantité]]*Tableau24[[#This Row],[Coût unitaire (hors taxes)]]</f>
        <v>15.95</v>
      </c>
      <c r="J72" s="20">
        <v>0</v>
      </c>
      <c r="K72" s="20" t="s">
        <v>127</v>
      </c>
      <c r="L72" s="20" t="s">
        <v>127</v>
      </c>
      <c r="S72" s="15"/>
    </row>
    <row r="73" spans="1:19" ht="28.5">
      <c r="A73" s="20">
        <v>5189</v>
      </c>
      <c r="B73" s="20" t="s">
        <v>269</v>
      </c>
      <c r="C73" s="20">
        <v>3</v>
      </c>
      <c r="D73" s="20" t="s">
        <v>145</v>
      </c>
      <c r="E73" s="16" t="s">
        <v>589</v>
      </c>
      <c r="F73" s="16" t="s">
        <v>600</v>
      </c>
      <c r="G73" s="20">
        <v>1</v>
      </c>
      <c r="H73" s="21">
        <v>39.950000000000003</v>
      </c>
      <c r="I73" s="21">
        <f>Tableau24[[#This Row],[Quantité]]*Tableau24[[#This Row],[Coût unitaire (hors taxes)]]</f>
        <v>39.950000000000003</v>
      </c>
      <c r="J73" s="20">
        <v>0</v>
      </c>
      <c r="K73" s="20" t="s">
        <v>127</v>
      </c>
      <c r="L73" s="20" t="s">
        <v>127</v>
      </c>
      <c r="S73" s="15"/>
    </row>
    <row r="74" spans="1:19" ht="28.5">
      <c r="A74" s="20">
        <v>5189</v>
      </c>
      <c r="B74" s="20" t="s">
        <v>269</v>
      </c>
      <c r="C74" s="20">
        <v>3</v>
      </c>
      <c r="D74" s="20" t="s">
        <v>145</v>
      </c>
      <c r="E74" s="16" t="s">
        <v>589</v>
      </c>
      <c r="F74" s="16" t="s">
        <v>601</v>
      </c>
      <c r="G74" s="20">
        <v>1</v>
      </c>
      <c r="H74" s="21">
        <v>120</v>
      </c>
      <c r="I74" s="21">
        <f>Tableau24[[#This Row],[Quantité]]*Tableau24[[#This Row],[Coût unitaire (hors taxes)]]</f>
        <v>120</v>
      </c>
      <c r="J74" s="20">
        <v>10</v>
      </c>
      <c r="K74" s="20" t="s">
        <v>127</v>
      </c>
      <c r="L74" s="20" t="s">
        <v>127</v>
      </c>
      <c r="S74" s="15"/>
    </row>
    <row r="75" spans="1:19" ht="28.5">
      <c r="A75" s="20">
        <v>5189</v>
      </c>
      <c r="B75" s="20" t="s">
        <v>269</v>
      </c>
      <c r="C75" s="20">
        <v>3</v>
      </c>
      <c r="D75" s="20" t="s">
        <v>145</v>
      </c>
      <c r="E75" s="16" t="s">
        <v>589</v>
      </c>
      <c r="F75" s="16" t="s">
        <v>602</v>
      </c>
      <c r="G75" s="20">
        <v>9</v>
      </c>
      <c r="H75" s="21">
        <v>5.95</v>
      </c>
      <c r="I75" s="21">
        <f>Tableau24[[#This Row],[Quantité]]*Tableau24[[#This Row],[Coût unitaire (hors taxes)]]</f>
        <v>53.550000000000004</v>
      </c>
      <c r="J75" s="20">
        <v>10</v>
      </c>
      <c r="K75" s="20" t="s">
        <v>127</v>
      </c>
      <c r="L75" s="20" t="s">
        <v>127</v>
      </c>
      <c r="S75" s="15"/>
    </row>
    <row r="76" spans="1:19" ht="28.5">
      <c r="A76" s="20">
        <v>5189</v>
      </c>
      <c r="B76" s="20" t="s">
        <v>269</v>
      </c>
      <c r="C76" s="20">
        <v>3</v>
      </c>
      <c r="D76" s="20" t="s">
        <v>145</v>
      </c>
      <c r="E76" s="16" t="s">
        <v>59</v>
      </c>
      <c r="F76" s="16" t="s">
        <v>603</v>
      </c>
      <c r="G76" s="20">
        <v>2</v>
      </c>
      <c r="H76" s="21">
        <v>5.0999999999999996</v>
      </c>
      <c r="I76" s="21">
        <f>Tableau24[[#This Row],[Quantité]]*Tableau24[[#This Row],[Coût unitaire (hors taxes)]]</f>
        <v>10.199999999999999</v>
      </c>
      <c r="J76" s="20">
        <v>100</v>
      </c>
      <c r="K76" s="20" t="s">
        <v>120</v>
      </c>
      <c r="L76" s="20" t="s">
        <v>136</v>
      </c>
      <c r="S76" s="15"/>
    </row>
    <row r="77" spans="1:19" ht="28.5">
      <c r="A77" s="20">
        <v>5189</v>
      </c>
      <c r="B77" s="20" t="s">
        <v>269</v>
      </c>
      <c r="C77" s="20">
        <v>3</v>
      </c>
      <c r="D77" s="20" t="s">
        <v>145</v>
      </c>
      <c r="E77" s="16" t="s">
        <v>59</v>
      </c>
      <c r="F77" s="16" t="s">
        <v>603</v>
      </c>
      <c r="G77" s="20">
        <v>2</v>
      </c>
      <c r="H77" s="21">
        <v>5.3</v>
      </c>
      <c r="I77" s="21">
        <f>Tableau24[[#This Row],[Quantité]]*Tableau24[[#This Row],[Coût unitaire (hors taxes)]]</f>
        <v>10.6</v>
      </c>
      <c r="J77" s="20">
        <v>100</v>
      </c>
      <c r="K77" s="20" t="s">
        <v>120</v>
      </c>
      <c r="L77" s="20" t="s">
        <v>136</v>
      </c>
      <c r="S77" s="15"/>
    </row>
    <row r="78" spans="1:19" ht="28.5">
      <c r="A78" s="20">
        <v>5189</v>
      </c>
      <c r="B78" s="20" t="s">
        <v>269</v>
      </c>
      <c r="C78" s="20">
        <v>3</v>
      </c>
      <c r="D78" s="20" t="s">
        <v>145</v>
      </c>
      <c r="E78" s="16" t="s">
        <v>59</v>
      </c>
      <c r="F78" s="16" t="s">
        <v>603</v>
      </c>
      <c r="G78" s="20">
        <v>2</v>
      </c>
      <c r="H78" s="21">
        <v>11.5</v>
      </c>
      <c r="I78" s="21">
        <f>Tableau24[[#This Row],[Quantité]]*Tableau24[[#This Row],[Coût unitaire (hors taxes)]]</f>
        <v>23</v>
      </c>
      <c r="J78" s="20">
        <v>100</v>
      </c>
      <c r="K78" s="20" t="s">
        <v>120</v>
      </c>
      <c r="L78" s="20" t="s">
        <v>136</v>
      </c>
      <c r="S78" s="15"/>
    </row>
    <row r="79" spans="1:19" ht="28.5">
      <c r="A79" s="20">
        <v>5189</v>
      </c>
      <c r="B79" s="20" t="s">
        <v>269</v>
      </c>
      <c r="C79" s="20">
        <v>3</v>
      </c>
      <c r="D79" s="20" t="s">
        <v>145</v>
      </c>
      <c r="E79" s="16" t="s">
        <v>59</v>
      </c>
      <c r="F79" s="16" t="s">
        <v>603</v>
      </c>
      <c r="G79" s="20">
        <v>2</v>
      </c>
      <c r="H79" s="21">
        <v>13.8</v>
      </c>
      <c r="I79" s="21">
        <f>Tableau24[[#This Row],[Quantité]]*Tableau24[[#This Row],[Coût unitaire (hors taxes)]]</f>
        <v>27.6</v>
      </c>
      <c r="J79" s="20">
        <v>100</v>
      </c>
      <c r="K79" s="20" t="s">
        <v>120</v>
      </c>
      <c r="L79" s="20" t="s">
        <v>136</v>
      </c>
      <c r="S79" s="15"/>
    </row>
    <row r="80" spans="1:19" ht="28.5">
      <c r="A80" s="20">
        <v>5189</v>
      </c>
      <c r="B80" s="20" t="s">
        <v>269</v>
      </c>
      <c r="C80" s="20">
        <v>3</v>
      </c>
      <c r="D80" s="20" t="s">
        <v>145</v>
      </c>
      <c r="E80" s="16" t="s">
        <v>59</v>
      </c>
      <c r="F80" s="16" t="s">
        <v>603</v>
      </c>
      <c r="G80" s="20">
        <v>4</v>
      </c>
      <c r="H80" s="21">
        <v>7.3</v>
      </c>
      <c r="I80" s="21">
        <f>Tableau24[[#This Row],[Quantité]]*Tableau24[[#This Row],[Coût unitaire (hors taxes)]]</f>
        <v>29.2</v>
      </c>
      <c r="J80" s="20">
        <v>100</v>
      </c>
      <c r="K80" s="20" t="s">
        <v>120</v>
      </c>
      <c r="L80" s="20" t="s">
        <v>136</v>
      </c>
      <c r="S80" s="15"/>
    </row>
    <row r="81" spans="1:19" ht="28.5">
      <c r="A81" s="20">
        <v>5189</v>
      </c>
      <c r="B81" s="20" t="s">
        <v>269</v>
      </c>
      <c r="C81" s="20">
        <v>3</v>
      </c>
      <c r="D81" s="20" t="s">
        <v>145</v>
      </c>
      <c r="E81" s="16" t="s">
        <v>59</v>
      </c>
      <c r="F81" s="16" t="s">
        <v>603</v>
      </c>
      <c r="G81" s="20">
        <v>2</v>
      </c>
      <c r="H81" s="21">
        <v>17.600000000000001</v>
      </c>
      <c r="I81" s="21">
        <f>Tableau24[[#This Row],[Quantité]]*Tableau24[[#This Row],[Coût unitaire (hors taxes)]]</f>
        <v>35.200000000000003</v>
      </c>
      <c r="J81" s="20">
        <v>100</v>
      </c>
      <c r="K81" s="20" t="s">
        <v>120</v>
      </c>
      <c r="L81" s="20" t="s">
        <v>136</v>
      </c>
      <c r="S81" s="15"/>
    </row>
    <row r="82" spans="1:19" ht="28.5">
      <c r="A82" s="20">
        <v>5189</v>
      </c>
      <c r="B82" s="20" t="s">
        <v>269</v>
      </c>
      <c r="C82" s="20">
        <v>3</v>
      </c>
      <c r="D82" s="20" t="s">
        <v>145</v>
      </c>
      <c r="E82" s="16" t="s">
        <v>59</v>
      </c>
      <c r="F82" s="16" t="s">
        <v>603</v>
      </c>
      <c r="G82" s="20">
        <v>4</v>
      </c>
      <c r="H82" s="21">
        <v>11.35</v>
      </c>
      <c r="I82" s="21">
        <f>Tableau24[[#This Row],[Quantité]]*Tableau24[[#This Row],[Coût unitaire (hors taxes)]]</f>
        <v>45.4</v>
      </c>
      <c r="J82" s="20">
        <v>100</v>
      </c>
      <c r="K82" s="20" t="s">
        <v>120</v>
      </c>
      <c r="L82" s="20" t="s">
        <v>136</v>
      </c>
      <c r="S82" s="15"/>
    </row>
    <row r="83" spans="1:19" ht="28.5">
      <c r="A83" s="20">
        <v>5189</v>
      </c>
      <c r="B83" s="20" t="s">
        <v>269</v>
      </c>
      <c r="C83" s="20">
        <v>3</v>
      </c>
      <c r="D83" s="20" t="s">
        <v>145</v>
      </c>
      <c r="E83" s="16" t="s">
        <v>59</v>
      </c>
      <c r="F83" s="16" t="s">
        <v>603</v>
      </c>
      <c r="G83" s="20">
        <v>4</v>
      </c>
      <c r="H83" s="21">
        <v>12.95</v>
      </c>
      <c r="I83" s="21">
        <f>Tableau24[[#This Row],[Quantité]]*Tableau24[[#This Row],[Coût unitaire (hors taxes)]]</f>
        <v>51.8</v>
      </c>
      <c r="J83" s="20">
        <v>100</v>
      </c>
      <c r="K83" s="20" t="s">
        <v>120</v>
      </c>
      <c r="L83" s="20" t="s">
        <v>136</v>
      </c>
      <c r="S83" s="15"/>
    </row>
    <row r="84" spans="1:19" ht="28.5">
      <c r="A84" s="20">
        <v>5189</v>
      </c>
      <c r="B84" s="20" t="s">
        <v>269</v>
      </c>
      <c r="C84" s="20">
        <v>3</v>
      </c>
      <c r="D84" s="20" t="s">
        <v>145</v>
      </c>
      <c r="E84" s="16" t="s">
        <v>59</v>
      </c>
      <c r="F84" s="16" t="s">
        <v>603</v>
      </c>
      <c r="G84" s="20">
        <v>2</v>
      </c>
      <c r="H84" s="21">
        <v>35.1</v>
      </c>
      <c r="I84" s="21">
        <f>Tableau24[[#This Row],[Quantité]]*Tableau24[[#This Row],[Coût unitaire (hors taxes)]]</f>
        <v>70.2</v>
      </c>
      <c r="J84" s="20">
        <v>100</v>
      </c>
      <c r="K84" s="20" t="s">
        <v>120</v>
      </c>
      <c r="L84" s="20" t="s">
        <v>136</v>
      </c>
      <c r="S84" s="15"/>
    </row>
    <row r="85" spans="1:19" ht="28.5">
      <c r="A85" s="20">
        <v>5189</v>
      </c>
      <c r="B85" s="20" t="s">
        <v>269</v>
      </c>
      <c r="C85" s="20">
        <v>3</v>
      </c>
      <c r="D85" s="20" t="s">
        <v>145</v>
      </c>
      <c r="E85" s="16" t="s">
        <v>59</v>
      </c>
      <c r="F85" s="16" t="s">
        <v>603</v>
      </c>
      <c r="G85" s="20">
        <v>4</v>
      </c>
      <c r="H85" s="21">
        <v>18.850000000000001</v>
      </c>
      <c r="I85" s="21">
        <f>Tableau24[[#This Row],[Quantité]]*Tableau24[[#This Row],[Coût unitaire (hors taxes)]]</f>
        <v>75.400000000000006</v>
      </c>
      <c r="J85" s="20">
        <v>100</v>
      </c>
      <c r="K85" s="20" t="s">
        <v>120</v>
      </c>
      <c r="L85" s="20" t="s">
        <v>136</v>
      </c>
      <c r="S85" s="15"/>
    </row>
    <row r="86" spans="1:19" ht="28.5">
      <c r="A86" s="20">
        <v>5189</v>
      </c>
      <c r="B86" s="20" t="s">
        <v>269</v>
      </c>
      <c r="C86" s="20">
        <v>3</v>
      </c>
      <c r="D86" s="20" t="s">
        <v>145</v>
      </c>
      <c r="E86" s="16" t="s">
        <v>149</v>
      </c>
      <c r="F86" s="16" t="s">
        <v>150</v>
      </c>
      <c r="G86" s="20">
        <v>1</v>
      </c>
      <c r="H86" s="21">
        <v>23.39</v>
      </c>
      <c r="I86" s="21">
        <f>Tableau24[[#This Row],[Quantité]]*Tableau24[[#This Row],[Coût unitaire (hors taxes)]]</f>
        <v>23.39</v>
      </c>
      <c r="J86" s="20">
        <v>30</v>
      </c>
      <c r="K86" s="20" t="s">
        <v>115</v>
      </c>
      <c r="L86" s="20" t="s">
        <v>193</v>
      </c>
      <c r="S86" s="15"/>
    </row>
    <row r="87" spans="1:19" ht="42.75">
      <c r="A87" s="20">
        <v>5189</v>
      </c>
      <c r="B87" s="20" t="s">
        <v>269</v>
      </c>
      <c r="C87" s="20">
        <v>3</v>
      </c>
      <c r="D87" s="20" t="s">
        <v>145</v>
      </c>
      <c r="E87" s="16" t="s">
        <v>325</v>
      </c>
      <c r="F87" s="16" t="s">
        <v>327</v>
      </c>
      <c r="G87" s="20">
        <v>1</v>
      </c>
      <c r="H87" s="21">
        <v>17.760000000000002</v>
      </c>
      <c r="I87" s="21">
        <f>Tableau24[[#This Row],[Quantité]]*Tableau24[[#This Row],[Coût unitaire (hors taxes)]]</f>
        <v>17.760000000000002</v>
      </c>
      <c r="J87" s="20">
        <v>25</v>
      </c>
      <c r="K87" s="20" t="s">
        <v>120</v>
      </c>
      <c r="L87" s="20" t="s">
        <v>136</v>
      </c>
      <c r="S87" s="15"/>
    </row>
    <row r="88" spans="1:19" ht="42.75">
      <c r="A88" s="20">
        <v>5189</v>
      </c>
      <c r="B88" s="20" t="s">
        <v>269</v>
      </c>
      <c r="C88" s="20">
        <v>3</v>
      </c>
      <c r="D88" s="20" t="s">
        <v>145</v>
      </c>
      <c r="E88" s="16" t="s">
        <v>325</v>
      </c>
      <c r="F88" s="16" t="s">
        <v>326</v>
      </c>
      <c r="G88" s="20">
        <v>1</v>
      </c>
      <c r="H88" s="21">
        <v>21.31</v>
      </c>
      <c r="I88" s="21">
        <f>Tableau24[[#This Row],[Quantité]]*Tableau24[[#This Row],[Coût unitaire (hors taxes)]]</f>
        <v>21.31</v>
      </c>
      <c r="J88" s="20">
        <v>25</v>
      </c>
      <c r="K88" s="20" t="s">
        <v>120</v>
      </c>
      <c r="L88" s="20" t="s">
        <v>136</v>
      </c>
      <c r="S88" s="15"/>
    </row>
    <row r="89" spans="1:19" ht="42.75">
      <c r="A89" s="20">
        <v>5189</v>
      </c>
      <c r="B89" s="20" t="s">
        <v>269</v>
      </c>
      <c r="C89" s="20">
        <v>3</v>
      </c>
      <c r="D89" s="20" t="s">
        <v>145</v>
      </c>
      <c r="E89" s="16" t="s">
        <v>328</v>
      </c>
      <c r="F89" s="16" t="s">
        <v>329</v>
      </c>
      <c r="G89" s="20">
        <v>1</v>
      </c>
      <c r="H89" s="21">
        <v>28.95</v>
      </c>
      <c r="I89" s="21">
        <f>Tableau24[[#This Row],[Quantité]]*Tableau24[[#This Row],[Coût unitaire (hors taxes)]]</f>
        <v>28.95</v>
      </c>
      <c r="J89" s="20">
        <v>100</v>
      </c>
      <c r="K89" s="20" t="s">
        <v>120</v>
      </c>
      <c r="L89" s="20" t="s">
        <v>136</v>
      </c>
      <c r="S89" s="15"/>
    </row>
    <row r="90" spans="1:19" ht="42.75">
      <c r="A90" s="20">
        <v>5189</v>
      </c>
      <c r="B90" s="20" t="s">
        <v>269</v>
      </c>
      <c r="C90" s="20">
        <v>3</v>
      </c>
      <c r="D90" s="20" t="s">
        <v>145</v>
      </c>
      <c r="E90" s="16" t="s">
        <v>328</v>
      </c>
      <c r="F90" s="16" t="s">
        <v>330</v>
      </c>
      <c r="G90" s="20">
        <v>1</v>
      </c>
      <c r="H90" s="21">
        <v>21.75</v>
      </c>
      <c r="I90" s="21">
        <f>Tableau24[[#This Row],[Quantité]]*Tableau24[[#This Row],[Coût unitaire (hors taxes)]]</f>
        <v>21.75</v>
      </c>
      <c r="J90" s="20">
        <v>100</v>
      </c>
      <c r="K90" s="20" t="s">
        <v>121</v>
      </c>
      <c r="L90" s="20" t="s">
        <v>136</v>
      </c>
      <c r="S90" s="15"/>
    </row>
    <row r="91" spans="1:19" ht="28.5">
      <c r="A91" s="20">
        <v>5189</v>
      </c>
      <c r="B91" s="20" t="s">
        <v>269</v>
      </c>
      <c r="C91" s="20">
        <v>3</v>
      </c>
      <c r="D91" s="20" t="s">
        <v>145</v>
      </c>
      <c r="E91" s="16" t="s">
        <v>328</v>
      </c>
      <c r="F91" s="16" t="s">
        <v>331</v>
      </c>
      <c r="G91" s="20">
        <v>1</v>
      </c>
      <c r="H91" s="21">
        <v>16.68</v>
      </c>
      <c r="I91" s="21">
        <f>Tableau24[[#This Row],[Quantité]]*Tableau24[[#This Row],[Coût unitaire (hors taxes)]]</f>
        <v>16.68</v>
      </c>
      <c r="J91" s="20">
        <v>100</v>
      </c>
      <c r="K91" s="20" t="s">
        <v>121</v>
      </c>
      <c r="L91" s="20" t="s">
        <v>136</v>
      </c>
      <c r="S91" s="15"/>
    </row>
    <row r="92" spans="1:19" ht="28.5">
      <c r="A92" s="20">
        <v>5189</v>
      </c>
      <c r="B92" s="20" t="s">
        <v>269</v>
      </c>
      <c r="C92" s="20">
        <v>3</v>
      </c>
      <c r="D92" s="20" t="s">
        <v>145</v>
      </c>
      <c r="E92" s="16" t="s">
        <v>604</v>
      </c>
      <c r="F92" s="16" t="s">
        <v>605</v>
      </c>
      <c r="G92" s="20">
        <v>1</v>
      </c>
      <c r="H92" s="21">
        <v>35604</v>
      </c>
      <c r="I92" s="21">
        <f>Tableau24[[#This Row],[Quantité]]*Tableau24[[#This Row],[Coût unitaire (hors taxes)]]</f>
        <v>35604</v>
      </c>
      <c r="J92" s="20">
        <v>100</v>
      </c>
      <c r="K92" s="20" t="s">
        <v>124</v>
      </c>
      <c r="L92" s="20" t="s">
        <v>140</v>
      </c>
      <c r="S92" s="15"/>
    </row>
    <row r="93" spans="1:19" ht="28.5">
      <c r="A93" s="20">
        <v>5189</v>
      </c>
      <c r="B93" s="20" t="s">
        <v>269</v>
      </c>
      <c r="C93" s="20">
        <v>3</v>
      </c>
      <c r="D93" s="20" t="s">
        <v>145</v>
      </c>
      <c r="E93" s="16" t="s">
        <v>604</v>
      </c>
      <c r="F93" s="16" t="s">
        <v>606</v>
      </c>
      <c r="G93" s="20">
        <v>1</v>
      </c>
      <c r="H93" s="21">
        <v>4504</v>
      </c>
      <c r="I93" s="21">
        <f>Tableau24[[#This Row],[Quantité]]*Tableau24[[#This Row],[Coût unitaire (hors taxes)]]</f>
        <v>4504</v>
      </c>
      <c r="J93" s="20">
        <v>100</v>
      </c>
      <c r="K93" s="20" t="s">
        <v>115</v>
      </c>
      <c r="L93" s="20" t="s">
        <v>115</v>
      </c>
      <c r="S93" s="15"/>
    </row>
    <row r="94" spans="1:19" ht="28.5">
      <c r="A94" s="20">
        <v>5189</v>
      </c>
      <c r="B94" s="20" t="s">
        <v>269</v>
      </c>
      <c r="C94" s="20">
        <v>3</v>
      </c>
      <c r="D94" s="20" t="s">
        <v>145</v>
      </c>
      <c r="E94" s="16" t="s">
        <v>332</v>
      </c>
      <c r="F94" s="16" t="s">
        <v>333</v>
      </c>
      <c r="G94" s="20">
        <v>1882</v>
      </c>
      <c r="H94" s="21">
        <v>0.9</v>
      </c>
      <c r="I94" s="21">
        <f>Tableau24[[#This Row],[Quantité]]*Tableau24[[#This Row],[Coût unitaire (hors taxes)]]</f>
        <v>1693.8</v>
      </c>
      <c r="J94" s="20">
        <v>100</v>
      </c>
      <c r="K94" s="20" t="s">
        <v>334</v>
      </c>
      <c r="L94" s="20" t="s">
        <v>140</v>
      </c>
      <c r="S94" s="15"/>
    </row>
    <row r="95" spans="1:19" ht="28.5">
      <c r="A95" s="20">
        <v>5189</v>
      </c>
      <c r="B95" s="20" t="s">
        <v>269</v>
      </c>
      <c r="C95" s="20">
        <v>3</v>
      </c>
      <c r="D95" s="20" t="s">
        <v>145</v>
      </c>
      <c r="E95" s="16" t="s">
        <v>335</v>
      </c>
      <c r="F95" s="16" t="s">
        <v>336</v>
      </c>
      <c r="G95" s="20">
        <v>4</v>
      </c>
      <c r="H95" s="21">
        <v>87.95</v>
      </c>
      <c r="I95" s="21">
        <f>Tableau24[[#This Row],[Quantité]]*Tableau24[[#This Row],[Coût unitaire (hors taxes)]]</f>
        <v>351.8</v>
      </c>
      <c r="J95" s="20">
        <v>100</v>
      </c>
      <c r="K95" s="20" t="s">
        <v>121</v>
      </c>
      <c r="L95" s="20" t="s">
        <v>136</v>
      </c>
      <c r="S95" s="15"/>
    </row>
    <row r="96" spans="1:19" ht="28.5">
      <c r="A96" s="20">
        <v>5189</v>
      </c>
      <c r="B96" s="20" t="s">
        <v>269</v>
      </c>
      <c r="C96" s="20">
        <v>3</v>
      </c>
      <c r="D96" s="20" t="s">
        <v>145</v>
      </c>
      <c r="E96" s="16" t="s">
        <v>335</v>
      </c>
      <c r="F96" s="16" t="s">
        <v>337</v>
      </c>
      <c r="G96" s="20">
        <v>2</v>
      </c>
      <c r="H96" s="21">
        <v>32.5</v>
      </c>
      <c r="I96" s="21">
        <f>Tableau24[[#This Row],[Quantité]]*Tableau24[[#This Row],[Coût unitaire (hors taxes)]]</f>
        <v>65</v>
      </c>
      <c r="J96" s="20">
        <v>100</v>
      </c>
      <c r="K96" s="20" t="s">
        <v>121</v>
      </c>
      <c r="L96" s="20" t="s">
        <v>136</v>
      </c>
      <c r="S96" s="15"/>
    </row>
    <row r="97" spans="1:19" ht="28.5">
      <c r="A97" s="20">
        <v>5189</v>
      </c>
      <c r="B97" s="20" t="s">
        <v>269</v>
      </c>
      <c r="C97" s="20">
        <v>3</v>
      </c>
      <c r="D97" s="20" t="s">
        <v>145</v>
      </c>
      <c r="E97" s="16" t="s">
        <v>338</v>
      </c>
      <c r="F97" s="16" t="s">
        <v>339</v>
      </c>
      <c r="G97" s="20">
        <v>1</v>
      </c>
      <c r="H97" s="21">
        <v>9.59</v>
      </c>
      <c r="I97" s="21">
        <f>Tableau24[[#This Row],[Quantité]]*Tableau24[[#This Row],[Coût unitaire (hors taxes)]]</f>
        <v>9.59</v>
      </c>
      <c r="J97" s="20">
        <v>100</v>
      </c>
      <c r="K97" s="20" t="s">
        <v>121</v>
      </c>
      <c r="L97" s="20" t="s">
        <v>136</v>
      </c>
      <c r="S97" s="15"/>
    </row>
    <row r="98" spans="1:19" ht="28.5">
      <c r="A98" s="20">
        <v>5189</v>
      </c>
      <c r="B98" s="20" t="s">
        <v>269</v>
      </c>
      <c r="C98" s="20">
        <v>3</v>
      </c>
      <c r="D98" s="20" t="s">
        <v>145</v>
      </c>
      <c r="E98" s="16" t="s">
        <v>151</v>
      </c>
      <c r="F98" s="16" t="s">
        <v>152</v>
      </c>
      <c r="G98" s="20">
        <v>1</v>
      </c>
      <c r="H98" s="21">
        <v>3760</v>
      </c>
      <c r="I98" s="21">
        <f>Tableau24[[#This Row],[Quantité]]*Tableau24[[#This Row],[Coût unitaire (hors taxes)]]</f>
        <v>3760</v>
      </c>
      <c r="J98" s="20">
        <v>100</v>
      </c>
      <c r="K98" s="20" t="s">
        <v>124</v>
      </c>
      <c r="L98" s="20" t="s">
        <v>140</v>
      </c>
      <c r="S98" s="15"/>
    </row>
    <row r="99" spans="1:19" ht="42.75">
      <c r="A99" s="20">
        <v>5189</v>
      </c>
      <c r="B99" s="20" t="s">
        <v>269</v>
      </c>
      <c r="C99" s="20">
        <v>3</v>
      </c>
      <c r="D99" s="20" t="s">
        <v>145</v>
      </c>
      <c r="E99" s="16" t="s">
        <v>340</v>
      </c>
      <c r="F99" s="16" t="s">
        <v>341</v>
      </c>
      <c r="G99" s="20">
        <v>3</v>
      </c>
      <c r="H99" s="21">
        <v>200</v>
      </c>
      <c r="I99" s="21">
        <f>Tableau24[[#This Row],[Quantité]]*Tableau24[[#This Row],[Coût unitaire (hors taxes)]]</f>
        <v>600</v>
      </c>
      <c r="J99" s="20">
        <v>40</v>
      </c>
      <c r="K99" s="20" t="s">
        <v>342</v>
      </c>
      <c r="L99" s="20" t="s">
        <v>136</v>
      </c>
      <c r="S99" s="15"/>
    </row>
    <row r="100" spans="1:19" ht="42.75">
      <c r="A100" s="20">
        <v>5189</v>
      </c>
      <c r="B100" s="20" t="s">
        <v>269</v>
      </c>
      <c r="C100" s="20">
        <v>3</v>
      </c>
      <c r="D100" s="20" t="s">
        <v>145</v>
      </c>
      <c r="E100" s="16" t="s">
        <v>607</v>
      </c>
      <c r="F100" s="16" t="s">
        <v>608</v>
      </c>
      <c r="G100" s="20">
        <v>5</v>
      </c>
      <c r="H100" s="21">
        <v>26</v>
      </c>
      <c r="I100" s="21">
        <f>Tableau24[[#This Row],[Quantité]]*Tableau24[[#This Row],[Coût unitaire (hors taxes)]]</f>
        <v>130</v>
      </c>
      <c r="J100" s="20">
        <v>100</v>
      </c>
      <c r="K100" s="20" t="s">
        <v>127</v>
      </c>
      <c r="L100" s="20" t="s">
        <v>127</v>
      </c>
      <c r="S100" s="15"/>
    </row>
    <row r="101" spans="1:19" ht="42.75">
      <c r="A101" s="20">
        <v>5189</v>
      </c>
      <c r="B101" s="20" t="s">
        <v>269</v>
      </c>
      <c r="C101" s="20">
        <v>3</v>
      </c>
      <c r="D101" s="20" t="s">
        <v>145</v>
      </c>
      <c r="E101" s="16" t="s">
        <v>607</v>
      </c>
      <c r="F101" s="16" t="s">
        <v>609</v>
      </c>
      <c r="G101" s="20">
        <v>2</v>
      </c>
      <c r="H101" s="21">
        <v>15</v>
      </c>
      <c r="I101" s="21">
        <f>Tableau24[[#This Row],[Quantité]]*Tableau24[[#This Row],[Coût unitaire (hors taxes)]]</f>
        <v>30</v>
      </c>
      <c r="J101" s="20">
        <v>100</v>
      </c>
      <c r="K101" s="20" t="s">
        <v>127</v>
      </c>
      <c r="L101" s="20" t="s">
        <v>127</v>
      </c>
      <c r="S101" s="15"/>
    </row>
    <row r="102" spans="1:19" ht="42.75">
      <c r="A102" s="20">
        <v>5189</v>
      </c>
      <c r="B102" s="20" t="s">
        <v>269</v>
      </c>
      <c r="C102" s="20">
        <v>3</v>
      </c>
      <c r="D102" s="20" t="s">
        <v>145</v>
      </c>
      <c r="E102" s="16" t="s">
        <v>153</v>
      </c>
      <c r="F102" s="16" t="s">
        <v>154</v>
      </c>
      <c r="G102" s="20">
        <v>1</v>
      </c>
      <c r="H102" s="21">
        <v>29.95</v>
      </c>
      <c r="I102" s="21">
        <f>Tableau24[[#This Row],[Quantité]]*Tableau24[[#This Row],[Coût unitaire (hors taxes)]]</f>
        <v>29.95</v>
      </c>
      <c r="J102" s="20">
        <v>25</v>
      </c>
      <c r="K102" s="20" t="s">
        <v>120</v>
      </c>
      <c r="L102" s="20" t="s">
        <v>136</v>
      </c>
      <c r="S102" s="15"/>
    </row>
    <row r="103" spans="1:19" ht="42.75">
      <c r="A103" s="20">
        <v>5189</v>
      </c>
      <c r="B103" s="20" t="s">
        <v>269</v>
      </c>
      <c r="C103" s="20">
        <v>3</v>
      </c>
      <c r="D103" s="20" t="s">
        <v>145</v>
      </c>
      <c r="E103" s="16" t="s">
        <v>153</v>
      </c>
      <c r="F103" s="16" t="s">
        <v>155</v>
      </c>
      <c r="G103" s="20">
        <v>1</v>
      </c>
      <c r="H103" s="21">
        <v>99.95</v>
      </c>
      <c r="I103" s="21">
        <f>Tableau24[[#This Row],[Quantité]]*Tableau24[[#This Row],[Coût unitaire (hors taxes)]]</f>
        <v>99.95</v>
      </c>
      <c r="J103" s="20">
        <v>25</v>
      </c>
      <c r="K103" s="20" t="s">
        <v>120</v>
      </c>
      <c r="L103" s="20" t="s">
        <v>136</v>
      </c>
      <c r="S103" s="15"/>
    </row>
    <row r="104" spans="1:19" ht="28.5">
      <c r="A104" s="20">
        <v>5189</v>
      </c>
      <c r="B104" s="20" t="s">
        <v>269</v>
      </c>
      <c r="C104" s="20">
        <v>3</v>
      </c>
      <c r="D104" s="20" t="s">
        <v>145</v>
      </c>
      <c r="E104" s="16" t="s">
        <v>156</v>
      </c>
      <c r="F104" s="16" t="s">
        <v>157</v>
      </c>
      <c r="G104" s="20">
        <v>2</v>
      </c>
      <c r="H104" s="21">
        <v>500</v>
      </c>
      <c r="I104" s="21">
        <f>Tableau24[[#This Row],[Quantité]]*Tableau24[[#This Row],[Coût unitaire (hors taxes)]]</f>
        <v>1000</v>
      </c>
      <c r="J104" s="20">
        <v>100</v>
      </c>
      <c r="K104" s="20" t="s">
        <v>127</v>
      </c>
      <c r="L104" s="20" t="s">
        <v>127</v>
      </c>
      <c r="S104" s="15"/>
    </row>
    <row r="105" spans="1:19" ht="28.5">
      <c r="A105" s="20">
        <v>5189</v>
      </c>
      <c r="B105" s="20" t="s">
        <v>269</v>
      </c>
      <c r="C105" s="20">
        <v>3</v>
      </c>
      <c r="D105" s="20" t="s">
        <v>145</v>
      </c>
      <c r="E105" s="16" t="s">
        <v>610</v>
      </c>
      <c r="F105" s="16" t="s">
        <v>158</v>
      </c>
      <c r="G105" s="20">
        <v>3</v>
      </c>
      <c r="H105" s="21">
        <v>90.5</v>
      </c>
      <c r="I105" s="21">
        <f>Tableau24[[#This Row],[Quantité]]*Tableau24[[#This Row],[Coût unitaire (hors taxes)]]</f>
        <v>271.5</v>
      </c>
      <c r="J105" s="20">
        <v>25</v>
      </c>
      <c r="K105" s="20" t="s">
        <v>121</v>
      </c>
      <c r="L105" s="20" t="s">
        <v>136</v>
      </c>
      <c r="S105" s="15"/>
    </row>
    <row r="106" spans="1:19" ht="28.5">
      <c r="A106" s="20">
        <v>5189</v>
      </c>
      <c r="B106" s="20" t="s">
        <v>269</v>
      </c>
      <c r="C106" s="20">
        <v>3</v>
      </c>
      <c r="D106" s="20" t="s">
        <v>145</v>
      </c>
      <c r="E106" s="16" t="s">
        <v>610</v>
      </c>
      <c r="F106" s="16" t="s">
        <v>344</v>
      </c>
      <c r="G106" s="20">
        <v>10</v>
      </c>
      <c r="H106" s="21">
        <v>5.49</v>
      </c>
      <c r="I106" s="21">
        <f>Tableau24[[#This Row],[Quantité]]*Tableau24[[#This Row],[Coût unitaire (hors taxes)]]</f>
        <v>54.900000000000006</v>
      </c>
      <c r="J106" s="20">
        <v>100</v>
      </c>
      <c r="K106" s="20" t="s">
        <v>120</v>
      </c>
      <c r="L106" s="20" t="s">
        <v>130</v>
      </c>
      <c r="S106" s="15"/>
    </row>
    <row r="107" spans="1:19" ht="42.75">
      <c r="A107" s="20">
        <v>5189</v>
      </c>
      <c r="B107" s="20" t="s">
        <v>269</v>
      </c>
      <c r="C107" s="20">
        <v>3</v>
      </c>
      <c r="D107" s="20" t="s">
        <v>145</v>
      </c>
      <c r="E107" s="16" t="s">
        <v>345</v>
      </c>
      <c r="F107" s="16" t="s">
        <v>346</v>
      </c>
      <c r="G107" s="20">
        <v>1</v>
      </c>
      <c r="H107" s="21">
        <v>66</v>
      </c>
      <c r="I107" s="21">
        <f>Tableau24[[#This Row],[Quantité]]*Tableau24[[#This Row],[Coût unitaire (hors taxes)]]</f>
        <v>66</v>
      </c>
      <c r="J107" s="20">
        <v>25</v>
      </c>
      <c r="K107" s="20" t="s">
        <v>120</v>
      </c>
      <c r="L107" s="20" t="s">
        <v>136</v>
      </c>
      <c r="S107" s="15"/>
    </row>
    <row r="108" spans="1:19" ht="28.5">
      <c r="A108" s="20">
        <v>5189</v>
      </c>
      <c r="B108" s="20" t="s">
        <v>269</v>
      </c>
      <c r="C108" s="20">
        <v>3</v>
      </c>
      <c r="D108" s="20" t="s">
        <v>145</v>
      </c>
      <c r="E108" s="16" t="s">
        <v>347</v>
      </c>
      <c r="F108" s="16" t="s">
        <v>348</v>
      </c>
      <c r="G108" s="20">
        <v>1</v>
      </c>
      <c r="H108" s="21">
        <v>58</v>
      </c>
      <c r="I108" s="21">
        <f>Tableau24[[#This Row],[Quantité]]*Tableau24[[#This Row],[Coût unitaire (hors taxes)]]</f>
        <v>58</v>
      </c>
      <c r="J108" s="20">
        <v>25</v>
      </c>
      <c r="K108" s="20" t="s">
        <v>120</v>
      </c>
      <c r="L108" s="20" t="s">
        <v>136</v>
      </c>
      <c r="S108" s="15"/>
    </row>
    <row r="109" spans="1:19" ht="28.5">
      <c r="A109" s="20">
        <v>5189</v>
      </c>
      <c r="B109" s="20" t="s">
        <v>269</v>
      </c>
      <c r="C109" s="20">
        <v>3</v>
      </c>
      <c r="D109" s="20" t="s">
        <v>145</v>
      </c>
      <c r="E109" s="16" t="s">
        <v>349</v>
      </c>
      <c r="F109" s="16" t="s">
        <v>350</v>
      </c>
      <c r="G109" s="20">
        <v>5</v>
      </c>
      <c r="H109" s="21">
        <v>103</v>
      </c>
      <c r="I109" s="21">
        <f>Tableau24[[#This Row],[Quantité]]*Tableau24[[#This Row],[Coût unitaire (hors taxes)]]</f>
        <v>515</v>
      </c>
      <c r="J109" s="20">
        <v>100</v>
      </c>
      <c r="K109" s="20" t="s">
        <v>120</v>
      </c>
      <c r="L109" s="20" t="s">
        <v>136</v>
      </c>
      <c r="S109" s="15"/>
    </row>
    <row r="110" spans="1:19" ht="28.5">
      <c r="A110" s="20">
        <v>5189</v>
      </c>
      <c r="B110" s="20" t="s">
        <v>269</v>
      </c>
      <c r="C110" s="20">
        <v>3</v>
      </c>
      <c r="D110" s="20" t="s">
        <v>145</v>
      </c>
      <c r="E110" s="16" t="s">
        <v>356</v>
      </c>
      <c r="F110" s="16" t="s">
        <v>357</v>
      </c>
      <c r="G110" s="20">
        <v>34</v>
      </c>
      <c r="H110" s="21">
        <v>34.200000000000003</v>
      </c>
      <c r="I110" s="21">
        <f>Tableau24[[#This Row],[Quantité]]*Tableau24[[#This Row],[Coût unitaire (hors taxes)]]</f>
        <v>1162.8000000000002</v>
      </c>
      <c r="J110" s="20">
        <v>100</v>
      </c>
      <c r="K110" s="20" t="s">
        <v>124</v>
      </c>
      <c r="L110" s="20" t="s">
        <v>140</v>
      </c>
      <c r="S110" s="15"/>
    </row>
    <row r="111" spans="1:19" ht="28.5">
      <c r="A111" s="20">
        <v>5189</v>
      </c>
      <c r="B111" s="20" t="s">
        <v>269</v>
      </c>
      <c r="C111" s="20">
        <v>3</v>
      </c>
      <c r="D111" s="20" t="s">
        <v>145</v>
      </c>
      <c r="E111" s="16" t="s">
        <v>356</v>
      </c>
      <c r="F111" s="16" t="s">
        <v>358</v>
      </c>
      <c r="G111" s="20">
        <v>1</v>
      </c>
      <c r="H111" s="21">
        <v>6.5</v>
      </c>
      <c r="I111" s="21">
        <f>Tableau24[[#This Row],[Quantité]]*Tableau24[[#This Row],[Coût unitaire (hors taxes)]]</f>
        <v>6.5</v>
      </c>
      <c r="J111" s="20">
        <v>100</v>
      </c>
      <c r="K111" s="20" t="s">
        <v>121</v>
      </c>
      <c r="L111" s="20" t="s">
        <v>136</v>
      </c>
      <c r="S111" s="15"/>
    </row>
    <row r="112" spans="1:19" ht="28.5">
      <c r="A112" s="20">
        <v>5189</v>
      </c>
      <c r="B112" s="20" t="s">
        <v>269</v>
      </c>
      <c r="C112" s="20">
        <v>3</v>
      </c>
      <c r="D112" s="20" t="s">
        <v>145</v>
      </c>
      <c r="E112" s="16" t="s">
        <v>351</v>
      </c>
      <c r="F112" s="16" t="s">
        <v>354</v>
      </c>
      <c r="G112" s="20">
        <v>7</v>
      </c>
      <c r="H112" s="21">
        <v>34.6</v>
      </c>
      <c r="I112" s="21">
        <f>Tableau24[[#This Row],[Quantité]]*Tableau24[[#This Row],[Coût unitaire (hors taxes)]]</f>
        <v>242.20000000000002</v>
      </c>
      <c r="J112" s="20">
        <v>100</v>
      </c>
      <c r="K112" s="20" t="s">
        <v>124</v>
      </c>
      <c r="L112" s="20" t="s">
        <v>140</v>
      </c>
      <c r="S112" s="15"/>
    </row>
    <row r="113" spans="1:19" ht="28.5">
      <c r="A113" s="20">
        <v>5189</v>
      </c>
      <c r="B113" s="20" t="s">
        <v>269</v>
      </c>
      <c r="C113" s="20">
        <v>3</v>
      </c>
      <c r="D113" s="20" t="s">
        <v>145</v>
      </c>
      <c r="E113" s="16" t="s">
        <v>351</v>
      </c>
      <c r="F113" s="16" t="s">
        <v>355</v>
      </c>
      <c r="G113" s="20">
        <v>6</v>
      </c>
      <c r="H113" s="21">
        <v>15.24</v>
      </c>
      <c r="I113" s="21">
        <f>Tableau24[[#This Row],[Quantité]]*Tableau24[[#This Row],[Coût unitaire (hors taxes)]]</f>
        <v>91.44</v>
      </c>
      <c r="J113" s="20">
        <v>100</v>
      </c>
      <c r="K113" s="20" t="s">
        <v>124</v>
      </c>
      <c r="L113" s="20" t="s">
        <v>140</v>
      </c>
      <c r="S113" s="15"/>
    </row>
    <row r="114" spans="1:19" ht="28.5">
      <c r="A114" s="20">
        <v>5189</v>
      </c>
      <c r="B114" s="20" t="s">
        <v>269</v>
      </c>
      <c r="C114" s="20">
        <v>3</v>
      </c>
      <c r="D114" s="20" t="s">
        <v>145</v>
      </c>
      <c r="E114" s="16" t="s">
        <v>351</v>
      </c>
      <c r="F114" s="16" t="s">
        <v>353</v>
      </c>
      <c r="G114" s="20">
        <v>139</v>
      </c>
      <c r="H114" s="21">
        <v>6.76</v>
      </c>
      <c r="I114" s="21">
        <f>Tableau24[[#This Row],[Quantité]]*Tableau24[[#This Row],[Coût unitaire (hors taxes)]]</f>
        <v>939.64</v>
      </c>
      <c r="J114" s="20">
        <v>100</v>
      </c>
      <c r="K114" s="20" t="s">
        <v>124</v>
      </c>
      <c r="L114" s="20" t="s">
        <v>140</v>
      </c>
      <c r="S114" s="15"/>
    </row>
    <row r="115" spans="1:19" ht="28.5">
      <c r="A115" s="20">
        <v>5189</v>
      </c>
      <c r="B115" s="20" t="s">
        <v>269</v>
      </c>
      <c r="C115" s="20">
        <v>3</v>
      </c>
      <c r="D115" s="20" t="s">
        <v>145</v>
      </c>
      <c r="E115" s="16" t="s">
        <v>351</v>
      </c>
      <c r="F115" s="16" t="s">
        <v>352</v>
      </c>
      <c r="G115" s="20">
        <v>12</v>
      </c>
      <c r="H115" s="21">
        <v>1.64</v>
      </c>
      <c r="I115" s="21">
        <f>Tableau24[[#This Row],[Quantité]]*Tableau24[[#This Row],[Coût unitaire (hors taxes)]]</f>
        <v>19.68</v>
      </c>
      <c r="J115" s="20">
        <v>100</v>
      </c>
      <c r="K115" s="20" t="s">
        <v>124</v>
      </c>
      <c r="L115" s="20" t="s">
        <v>140</v>
      </c>
      <c r="S115" s="15"/>
    </row>
    <row r="116" spans="1:19" ht="42.75">
      <c r="A116" s="20">
        <v>5189</v>
      </c>
      <c r="B116" s="20" t="s">
        <v>269</v>
      </c>
      <c r="C116" s="20">
        <v>3</v>
      </c>
      <c r="D116" s="20" t="s">
        <v>145</v>
      </c>
      <c r="E116" s="16" t="s">
        <v>359</v>
      </c>
      <c r="F116" s="16" t="s">
        <v>360</v>
      </c>
      <c r="G116" s="20">
        <v>4</v>
      </c>
      <c r="H116" s="21">
        <v>0</v>
      </c>
      <c r="I116" s="21">
        <f>Tableau24[[#This Row],[Quantité]]*Tableau24[[#This Row],[Coût unitaire (hors taxes)]]</f>
        <v>0</v>
      </c>
      <c r="J116" s="20">
        <v>0</v>
      </c>
      <c r="K116" s="20" t="s">
        <v>127</v>
      </c>
      <c r="L116" s="20" t="s">
        <v>127</v>
      </c>
      <c r="S116" s="15"/>
    </row>
    <row r="117" spans="1:19" ht="28.5">
      <c r="A117" s="20">
        <v>5189</v>
      </c>
      <c r="B117" s="20" t="s">
        <v>269</v>
      </c>
      <c r="C117" s="20">
        <v>3</v>
      </c>
      <c r="D117" s="20" t="s">
        <v>145</v>
      </c>
      <c r="E117" s="16" t="s">
        <v>359</v>
      </c>
      <c r="F117" s="16" t="s">
        <v>361</v>
      </c>
      <c r="G117" s="20">
        <v>5</v>
      </c>
      <c r="H117" s="21">
        <v>30</v>
      </c>
      <c r="I117" s="21">
        <f>Tableau24[[#This Row],[Quantité]]*Tableau24[[#This Row],[Coût unitaire (hors taxes)]]</f>
        <v>150</v>
      </c>
      <c r="J117" s="20">
        <v>100</v>
      </c>
      <c r="K117" s="20" t="s">
        <v>127</v>
      </c>
      <c r="L117" s="20" t="s">
        <v>127</v>
      </c>
      <c r="S117" s="15"/>
    </row>
    <row r="118" spans="1:19" ht="28.5">
      <c r="A118" s="20">
        <v>5189</v>
      </c>
      <c r="B118" s="20" t="s">
        <v>269</v>
      </c>
      <c r="C118" s="20">
        <v>3</v>
      </c>
      <c r="D118" s="20" t="s">
        <v>145</v>
      </c>
      <c r="E118" s="16" t="s">
        <v>362</v>
      </c>
      <c r="F118" s="16" t="s">
        <v>363</v>
      </c>
      <c r="G118" s="20">
        <v>3</v>
      </c>
      <c r="H118" s="21">
        <v>50.25</v>
      </c>
      <c r="I118" s="21">
        <f>Tableau24[[#This Row],[Quantité]]*Tableau24[[#This Row],[Coût unitaire (hors taxes)]]</f>
        <v>150.75</v>
      </c>
      <c r="J118" s="20">
        <v>50</v>
      </c>
      <c r="K118" s="20" t="s">
        <v>124</v>
      </c>
      <c r="L118" s="20" t="s">
        <v>140</v>
      </c>
      <c r="S118" s="15"/>
    </row>
    <row r="119" spans="1:19" ht="28.5">
      <c r="A119" s="20">
        <v>5189</v>
      </c>
      <c r="B119" s="20" t="s">
        <v>269</v>
      </c>
      <c r="C119" s="20">
        <v>3</v>
      </c>
      <c r="D119" s="20" t="s">
        <v>145</v>
      </c>
      <c r="E119" s="16" t="s">
        <v>364</v>
      </c>
      <c r="F119" s="16" t="s">
        <v>365</v>
      </c>
      <c r="G119" s="20">
        <v>4000</v>
      </c>
      <c r="H119" s="21">
        <v>0.05</v>
      </c>
      <c r="I119" s="21">
        <f>Tableau24[[#This Row],[Quantité]]*Tableau24[[#This Row],[Coût unitaire (hors taxes)]]</f>
        <v>200</v>
      </c>
      <c r="J119" s="20">
        <v>100</v>
      </c>
      <c r="K119" s="20" t="s">
        <v>127</v>
      </c>
      <c r="L119" s="20" t="s">
        <v>127</v>
      </c>
      <c r="S119" s="15"/>
    </row>
    <row r="120" spans="1:19" ht="28.5">
      <c r="A120" s="20">
        <v>5189</v>
      </c>
      <c r="B120" s="20" t="s">
        <v>269</v>
      </c>
      <c r="C120" s="20">
        <v>3</v>
      </c>
      <c r="D120" s="20" t="s">
        <v>145</v>
      </c>
      <c r="E120" s="16" t="s">
        <v>77</v>
      </c>
      <c r="F120" s="16" t="s">
        <v>611</v>
      </c>
      <c r="G120" s="20">
        <v>1</v>
      </c>
      <c r="H120" s="21">
        <v>87.29</v>
      </c>
      <c r="I120" s="21">
        <f>Tableau24[[#This Row],[Quantité]]*Tableau24[[#This Row],[Coût unitaire (hors taxes)]]</f>
        <v>87.29</v>
      </c>
      <c r="J120" s="20">
        <v>25</v>
      </c>
      <c r="K120" s="20" t="s">
        <v>120</v>
      </c>
      <c r="L120" s="20" t="s">
        <v>136</v>
      </c>
      <c r="S120" s="15"/>
    </row>
    <row r="121" spans="1:19" ht="28.5">
      <c r="A121" s="20">
        <v>5189</v>
      </c>
      <c r="B121" s="20" t="s">
        <v>269</v>
      </c>
      <c r="C121" s="20">
        <v>3</v>
      </c>
      <c r="D121" s="20" t="s">
        <v>145</v>
      </c>
      <c r="E121" s="16" t="s">
        <v>612</v>
      </c>
      <c r="F121" s="16" t="s">
        <v>613</v>
      </c>
      <c r="G121" s="20">
        <v>2</v>
      </c>
      <c r="H121" s="21">
        <v>1.8</v>
      </c>
      <c r="I121" s="21">
        <f>Tableau24[[#This Row],[Quantité]]*Tableau24[[#This Row],[Coût unitaire (hors taxes)]]</f>
        <v>3.6</v>
      </c>
      <c r="J121" s="20">
        <v>100</v>
      </c>
      <c r="K121" s="20" t="s">
        <v>121</v>
      </c>
      <c r="L121" s="20" t="s">
        <v>132</v>
      </c>
      <c r="S121" s="15"/>
    </row>
    <row r="122" spans="1:19" ht="28.5">
      <c r="A122" s="20">
        <v>5189</v>
      </c>
      <c r="B122" s="20" t="s">
        <v>269</v>
      </c>
      <c r="C122" s="20">
        <v>3</v>
      </c>
      <c r="D122" s="20" t="s">
        <v>145</v>
      </c>
      <c r="E122" s="16" t="s">
        <v>367</v>
      </c>
      <c r="F122" s="16" t="s">
        <v>368</v>
      </c>
      <c r="G122" s="20">
        <v>10</v>
      </c>
      <c r="H122" s="21">
        <v>2</v>
      </c>
      <c r="I122" s="21">
        <f>Tableau24[[#This Row],[Quantité]]*Tableau24[[#This Row],[Coût unitaire (hors taxes)]]</f>
        <v>20</v>
      </c>
      <c r="J122" s="20">
        <v>100</v>
      </c>
      <c r="K122" s="20" t="s">
        <v>124</v>
      </c>
      <c r="L122" s="20" t="s">
        <v>132</v>
      </c>
      <c r="S122" s="15"/>
    </row>
    <row r="123" spans="1:19" ht="28.5">
      <c r="A123" s="20">
        <v>5189</v>
      </c>
      <c r="B123" s="20" t="s">
        <v>269</v>
      </c>
      <c r="C123" s="20">
        <v>3</v>
      </c>
      <c r="D123" s="20" t="s">
        <v>145</v>
      </c>
      <c r="E123" s="16" t="s">
        <v>159</v>
      </c>
      <c r="F123" s="16" t="s">
        <v>161</v>
      </c>
      <c r="G123" s="20">
        <v>12</v>
      </c>
      <c r="H123" s="21">
        <v>5.86</v>
      </c>
      <c r="I123" s="21">
        <f>Tableau24[[#This Row],[Quantité]]*Tableau24[[#This Row],[Coût unitaire (hors taxes)]]</f>
        <v>70.320000000000007</v>
      </c>
      <c r="J123" s="20">
        <v>50</v>
      </c>
      <c r="K123" s="20" t="s">
        <v>121</v>
      </c>
      <c r="L123" s="20" t="s">
        <v>136</v>
      </c>
      <c r="S123" s="15"/>
    </row>
    <row r="124" spans="1:19" ht="28.5">
      <c r="A124" s="20">
        <v>5189</v>
      </c>
      <c r="B124" s="20" t="s">
        <v>269</v>
      </c>
      <c r="C124" s="20">
        <v>3</v>
      </c>
      <c r="D124" s="20" t="s">
        <v>145</v>
      </c>
      <c r="E124" s="16" t="s">
        <v>159</v>
      </c>
      <c r="F124" s="16" t="s">
        <v>160</v>
      </c>
      <c r="G124" s="20">
        <v>12</v>
      </c>
      <c r="H124" s="21">
        <v>7.06</v>
      </c>
      <c r="I124" s="21">
        <f>Tableau24[[#This Row],[Quantité]]*Tableau24[[#This Row],[Coût unitaire (hors taxes)]]</f>
        <v>84.72</v>
      </c>
      <c r="J124" s="20">
        <v>30</v>
      </c>
      <c r="K124" s="20" t="s">
        <v>121</v>
      </c>
      <c r="L124" s="20" t="s">
        <v>136</v>
      </c>
      <c r="S124" s="15"/>
    </row>
    <row r="125" spans="1:19" ht="28.5">
      <c r="A125" s="20">
        <v>5189</v>
      </c>
      <c r="B125" s="20" t="s">
        <v>269</v>
      </c>
      <c r="C125" s="20">
        <v>3</v>
      </c>
      <c r="D125" s="20" t="s">
        <v>145</v>
      </c>
      <c r="E125" s="16" t="s">
        <v>159</v>
      </c>
      <c r="F125" s="16" t="s">
        <v>162</v>
      </c>
      <c r="G125" s="20">
        <v>24</v>
      </c>
      <c r="H125" s="21">
        <v>2.96</v>
      </c>
      <c r="I125" s="21">
        <f>Tableau24[[#This Row],[Quantité]]*Tableau24[[#This Row],[Coût unitaire (hors taxes)]]</f>
        <v>71.039999999999992</v>
      </c>
      <c r="J125" s="20">
        <v>25</v>
      </c>
      <c r="K125" s="20" t="s">
        <v>121</v>
      </c>
      <c r="L125" s="20" t="s">
        <v>136</v>
      </c>
      <c r="S125" s="15"/>
    </row>
    <row r="126" spans="1:19" ht="28.5">
      <c r="A126" s="20">
        <v>5189</v>
      </c>
      <c r="B126" s="20" t="s">
        <v>269</v>
      </c>
      <c r="C126" s="20">
        <v>3</v>
      </c>
      <c r="D126" s="20" t="s">
        <v>145</v>
      </c>
      <c r="E126" s="16" t="s">
        <v>170</v>
      </c>
      <c r="F126" s="16" t="s">
        <v>369</v>
      </c>
      <c r="G126" s="20">
        <v>1</v>
      </c>
      <c r="H126" s="21">
        <v>6.95</v>
      </c>
      <c r="I126" s="21">
        <f>Tableau24[[#This Row],[Quantité]]*Tableau24[[#This Row],[Coût unitaire (hors taxes)]]</f>
        <v>6.95</v>
      </c>
      <c r="J126" s="20">
        <v>20</v>
      </c>
      <c r="K126" s="20" t="s">
        <v>127</v>
      </c>
      <c r="L126" s="20" t="s">
        <v>127</v>
      </c>
      <c r="S126" s="15"/>
    </row>
    <row r="127" spans="1:19" ht="28.5">
      <c r="A127" s="20">
        <v>5189</v>
      </c>
      <c r="B127" s="20" t="s">
        <v>269</v>
      </c>
      <c r="C127" s="20">
        <v>3</v>
      </c>
      <c r="D127" s="20" t="s">
        <v>145</v>
      </c>
      <c r="E127" s="16" t="s">
        <v>170</v>
      </c>
      <c r="F127" s="16" t="s">
        <v>319</v>
      </c>
      <c r="G127" s="20">
        <v>1</v>
      </c>
      <c r="H127" s="21">
        <v>24.95</v>
      </c>
      <c r="I127" s="21">
        <f>Tableau24[[#This Row],[Quantité]]*Tableau24[[#This Row],[Coût unitaire (hors taxes)]]</f>
        <v>24.95</v>
      </c>
      <c r="J127" s="20">
        <v>0</v>
      </c>
      <c r="K127" s="20" t="s">
        <v>127</v>
      </c>
      <c r="L127" s="20" t="s">
        <v>127</v>
      </c>
      <c r="S127" s="15"/>
    </row>
    <row r="128" spans="1:19" ht="28.5">
      <c r="A128" s="20">
        <v>5189</v>
      </c>
      <c r="B128" s="20" t="s">
        <v>269</v>
      </c>
      <c r="C128" s="20">
        <v>3</v>
      </c>
      <c r="D128" s="20" t="s">
        <v>145</v>
      </c>
      <c r="E128" s="16" t="s">
        <v>170</v>
      </c>
      <c r="F128" s="16" t="s">
        <v>180</v>
      </c>
      <c r="G128" s="20">
        <v>9</v>
      </c>
      <c r="H128" s="21">
        <v>5</v>
      </c>
      <c r="I128" s="21">
        <f>Tableau24[[#This Row],[Quantité]]*Tableau24[[#This Row],[Coût unitaire (hors taxes)]]</f>
        <v>45</v>
      </c>
      <c r="J128" s="20">
        <v>25</v>
      </c>
      <c r="K128" s="20" t="s">
        <v>127</v>
      </c>
      <c r="L128" s="20" t="s">
        <v>127</v>
      </c>
      <c r="S128" s="15"/>
    </row>
    <row r="129" spans="1:19" ht="28.5">
      <c r="A129" s="20">
        <v>5189</v>
      </c>
      <c r="B129" s="20" t="s">
        <v>269</v>
      </c>
      <c r="C129" s="20">
        <v>3</v>
      </c>
      <c r="D129" s="20" t="s">
        <v>145</v>
      </c>
      <c r="E129" s="16" t="s">
        <v>170</v>
      </c>
      <c r="F129" s="16" t="s">
        <v>179</v>
      </c>
      <c r="G129" s="20">
        <v>9</v>
      </c>
      <c r="H129" s="21">
        <v>5</v>
      </c>
      <c r="I129" s="21">
        <f>Tableau24[[#This Row],[Quantité]]*Tableau24[[#This Row],[Coût unitaire (hors taxes)]]</f>
        <v>45</v>
      </c>
      <c r="J129" s="20">
        <v>25</v>
      </c>
      <c r="K129" s="20" t="s">
        <v>127</v>
      </c>
      <c r="L129" s="20" t="s">
        <v>127</v>
      </c>
      <c r="S129" s="15"/>
    </row>
    <row r="130" spans="1:19" ht="42.75">
      <c r="A130" s="20">
        <v>5189</v>
      </c>
      <c r="B130" s="20" t="s">
        <v>269</v>
      </c>
      <c r="C130" s="20">
        <v>3</v>
      </c>
      <c r="D130" s="20" t="s">
        <v>145</v>
      </c>
      <c r="E130" s="16" t="s">
        <v>170</v>
      </c>
      <c r="F130" s="16" t="s">
        <v>181</v>
      </c>
      <c r="G130" s="20">
        <v>9</v>
      </c>
      <c r="H130" s="21">
        <v>5</v>
      </c>
      <c r="I130" s="21">
        <f>Tableau24[[#This Row],[Quantité]]*Tableau24[[#This Row],[Coût unitaire (hors taxes)]]</f>
        <v>45</v>
      </c>
      <c r="J130" s="20">
        <v>25</v>
      </c>
      <c r="K130" s="20" t="s">
        <v>127</v>
      </c>
      <c r="L130" s="20" t="s">
        <v>127</v>
      </c>
      <c r="S130" s="15"/>
    </row>
    <row r="131" spans="1:19" ht="42.75">
      <c r="A131" s="20">
        <v>5189</v>
      </c>
      <c r="B131" s="20" t="s">
        <v>269</v>
      </c>
      <c r="C131" s="20">
        <v>3</v>
      </c>
      <c r="D131" s="20" t="s">
        <v>145</v>
      </c>
      <c r="E131" s="16" t="s">
        <v>170</v>
      </c>
      <c r="F131" s="16" t="s">
        <v>185</v>
      </c>
      <c r="G131" s="20">
        <v>9</v>
      </c>
      <c r="H131" s="21">
        <v>5</v>
      </c>
      <c r="I131" s="21">
        <f>Tableau24[[#This Row],[Quantité]]*Tableau24[[#This Row],[Coût unitaire (hors taxes)]]</f>
        <v>45</v>
      </c>
      <c r="J131" s="20">
        <v>25</v>
      </c>
      <c r="K131" s="20" t="s">
        <v>127</v>
      </c>
      <c r="L131" s="20" t="s">
        <v>127</v>
      </c>
      <c r="S131" s="15"/>
    </row>
    <row r="132" spans="1:19" ht="28.5">
      <c r="A132" s="20">
        <v>5189</v>
      </c>
      <c r="B132" s="20" t="s">
        <v>269</v>
      </c>
      <c r="C132" s="20">
        <v>3</v>
      </c>
      <c r="D132" s="20" t="s">
        <v>145</v>
      </c>
      <c r="E132" s="16" t="s">
        <v>170</v>
      </c>
      <c r="F132" s="16" t="s">
        <v>183</v>
      </c>
      <c r="G132" s="20">
        <v>9</v>
      </c>
      <c r="H132" s="21">
        <v>5</v>
      </c>
      <c r="I132" s="21">
        <f>Tableau24[[#This Row],[Quantité]]*Tableau24[[#This Row],[Coût unitaire (hors taxes)]]</f>
        <v>45</v>
      </c>
      <c r="J132" s="20">
        <v>25</v>
      </c>
      <c r="K132" s="20" t="s">
        <v>127</v>
      </c>
      <c r="L132" s="20" t="s">
        <v>127</v>
      </c>
      <c r="S132" s="15"/>
    </row>
    <row r="133" spans="1:19" ht="28.5">
      <c r="A133" s="20">
        <v>5189</v>
      </c>
      <c r="B133" s="20" t="s">
        <v>269</v>
      </c>
      <c r="C133" s="20">
        <v>3</v>
      </c>
      <c r="D133" s="20" t="s">
        <v>145</v>
      </c>
      <c r="E133" s="16" t="s">
        <v>170</v>
      </c>
      <c r="F133" s="16" t="s">
        <v>182</v>
      </c>
      <c r="G133" s="20">
        <v>9</v>
      </c>
      <c r="H133" s="21">
        <v>5</v>
      </c>
      <c r="I133" s="21">
        <f>Tableau24[[#This Row],[Quantité]]*Tableau24[[#This Row],[Coût unitaire (hors taxes)]]</f>
        <v>45</v>
      </c>
      <c r="J133" s="20">
        <v>25</v>
      </c>
      <c r="K133" s="20" t="s">
        <v>127</v>
      </c>
      <c r="L133" s="20" t="s">
        <v>127</v>
      </c>
      <c r="S133" s="15"/>
    </row>
    <row r="134" spans="1:19" ht="28.5">
      <c r="A134" s="20">
        <v>5189</v>
      </c>
      <c r="B134" s="20" t="s">
        <v>269</v>
      </c>
      <c r="C134" s="20">
        <v>3</v>
      </c>
      <c r="D134" s="20" t="s">
        <v>145</v>
      </c>
      <c r="E134" s="16" t="s">
        <v>170</v>
      </c>
      <c r="F134" s="16" t="s">
        <v>184</v>
      </c>
      <c r="G134" s="20">
        <v>9</v>
      </c>
      <c r="H134" s="21">
        <v>5</v>
      </c>
      <c r="I134" s="21">
        <f>Tableau24[[#This Row],[Quantité]]*Tableau24[[#This Row],[Coût unitaire (hors taxes)]]</f>
        <v>45</v>
      </c>
      <c r="J134" s="20">
        <v>25</v>
      </c>
      <c r="K134" s="20" t="s">
        <v>127</v>
      </c>
      <c r="L134" s="20" t="s">
        <v>127</v>
      </c>
      <c r="S134" s="15"/>
    </row>
    <row r="135" spans="1:19" ht="42.75">
      <c r="A135" s="20">
        <v>5189</v>
      </c>
      <c r="B135" s="20" t="s">
        <v>269</v>
      </c>
      <c r="C135" s="20">
        <v>3</v>
      </c>
      <c r="D135" s="20" t="s">
        <v>145</v>
      </c>
      <c r="E135" s="16" t="s">
        <v>170</v>
      </c>
      <c r="F135" s="16" t="s">
        <v>186</v>
      </c>
      <c r="G135" s="20">
        <v>3</v>
      </c>
      <c r="H135" s="21">
        <v>60</v>
      </c>
      <c r="I135" s="21">
        <f>Tableau24[[#This Row],[Quantité]]*Tableau24[[#This Row],[Coût unitaire (hors taxes)]]</f>
        <v>180</v>
      </c>
      <c r="J135" s="20">
        <v>10</v>
      </c>
      <c r="K135" s="20" t="s">
        <v>127</v>
      </c>
      <c r="L135" s="20" t="s">
        <v>127</v>
      </c>
      <c r="S135" s="15"/>
    </row>
    <row r="136" spans="1:19" ht="42.75">
      <c r="A136" s="20">
        <v>5189</v>
      </c>
      <c r="B136" s="20" t="s">
        <v>269</v>
      </c>
      <c r="C136" s="20">
        <v>3</v>
      </c>
      <c r="D136" s="20" t="s">
        <v>145</v>
      </c>
      <c r="E136" s="16" t="s">
        <v>170</v>
      </c>
      <c r="F136" s="16" t="s">
        <v>188</v>
      </c>
      <c r="G136" s="20">
        <v>3</v>
      </c>
      <c r="H136" s="21">
        <v>60</v>
      </c>
      <c r="I136" s="21">
        <f>Tableau24[[#This Row],[Quantité]]*Tableau24[[#This Row],[Coût unitaire (hors taxes)]]</f>
        <v>180</v>
      </c>
      <c r="J136" s="20">
        <v>10</v>
      </c>
      <c r="K136" s="20" t="s">
        <v>127</v>
      </c>
      <c r="L136" s="20" t="s">
        <v>127</v>
      </c>
      <c r="S136" s="15"/>
    </row>
    <row r="137" spans="1:19" ht="57">
      <c r="A137" s="20">
        <v>5189</v>
      </c>
      <c r="B137" s="20" t="s">
        <v>269</v>
      </c>
      <c r="C137" s="20">
        <v>3</v>
      </c>
      <c r="D137" s="20" t="s">
        <v>145</v>
      </c>
      <c r="E137" s="16" t="s">
        <v>170</v>
      </c>
      <c r="F137" s="16" t="s">
        <v>190</v>
      </c>
      <c r="G137" s="20">
        <v>3</v>
      </c>
      <c r="H137" s="21">
        <v>60</v>
      </c>
      <c r="I137" s="21">
        <f>Tableau24[[#This Row],[Quantité]]*Tableau24[[#This Row],[Coût unitaire (hors taxes)]]</f>
        <v>180</v>
      </c>
      <c r="J137" s="20">
        <v>10</v>
      </c>
      <c r="K137" s="20" t="s">
        <v>127</v>
      </c>
      <c r="L137" s="20" t="s">
        <v>127</v>
      </c>
      <c r="S137" s="15"/>
    </row>
    <row r="138" spans="1:19" ht="42.75">
      <c r="A138" s="20">
        <v>5189</v>
      </c>
      <c r="B138" s="20" t="s">
        <v>269</v>
      </c>
      <c r="C138" s="20">
        <v>3</v>
      </c>
      <c r="D138" s="20" t="s">
        <v>145</v>
      </c>
      <c r="E138" s="16" t="s">
        <v>170</v>
      </c>
      <c r="F138" s="16" t="s">
        <v>191</v>
      </c>
      <c r="G138" s="20">
        <v>3</v>
      </c>
      <c r="H138" s="21">
        <v>60</v>
      </c>
      <c r="I138" s="21">
        <f>Tableau24[[#This Row],[Quantité]]*Tableau24[[#This Row],[Coût unitaire (hors taxes)]]</f>
        <v>180</v>
      </c>
      <c r="J138" s="20">
        <v>10</v>
      </c>
      <c r="K138" s="20" t="s">
        <v>127</v>
      </c>
      <c r="L138" s="20" t="s">
        <v>127</v>
      </c>
      <c r="S138" s="15"/>
    </row>
    <row r="139" spans="1:19" ht="42.75">
      <c r="A139" s="20">
        <v>5189</v>
      </c>
      <c r="B139" s="20" t="s">
        <v>269</v>
      </c>
      <c r="C139" s="20">
        <v>3</v>
      </c>
      <c r="D139" s="20" t="s">
        <v>145</v>
      </c>
      <c r="E139" s="16" t="s">
        <v>170</v>
      </c>
      <c r="F139" s="16" t="s">
        <v>187</v>
      </c>
      <c r="G139" s="20">
        <v>3</v>
      </c>
      <c r="H139" s="21">
        <v>60</v>
      </c>
      <c r="I139" s="21">
        <f>Tableau24[[#This Row],[Quantité]]*Tableau24[[#This Row],[Coût unitaire (hors taxes)]]</f>
        <v>180</v>
      </c>
      <c r="J139" s="20">
        <v>10</v>
      </c>
      <c r="K139" s="20" t="s">
        <v>127</v>
      </c>
      <c r="L139" s="20" t="s">
        <v>127</v>
      </c>
      <c r="S139" s="15"/>
    </row>
    <row r="140" spans="1:19" ht="57">
      <c r="A140" s="20">
        <v>5189</v>
      </c>
      <c r="B140" s="20" t="s">
        <v>269</v>
      </c>
      <c r="C140" s="20">
        <v>3</v>
      </c>
      <c r="D140" s="20" t="s">
        <v>145</v>
      </c>
      <c r="E140" s="16" t="s">
        <v>170</v>
      </c>
      <c r="F140" s="16" t="s">
        <v>189</v>
      </c>
      <c r="G140" s="20">
        <v>3</v>
      </c>
      <c r="H140" s="21">
        <v>60</v>
      </c>
      <c r="I140" s="21">
        <f>Tableau24[[#This Row],[Quantité]]*Tableau24[[#This Row],[Coût unitaire (hors taxes)]]</f>
        <v>180</v>
      </c>
      <c r="J140" s="20">
        <v>10</v>
      </c>
      <c r="K140" s="20" t="s">
        <v>127</v>
      </c>
      <c r="L140" s="20" t="s">
        <v>127</v>
      </c>
      <c r="S140" s="15"/>
    </row>
    <row r="141" spans="1:19" ht="28.5">
      <c r="A141" s="20">
        <v>5189</v>
      </c>
      <c r="B141" s="20" t="s">
        <v>269</v>
      </c>
      <c r="C141" s="20">
        <v>3</v>
      </c>
      <c r="D141" s="20" t="s">
        <v>145</v>
      </c>
      <c r="E141" s="16" t="s">
        <v>170</v>
      </c>
      <c r="F141" s="16" t="s">
        <v>411</v>
      </c>
      <c r="G141" s="20">
        <v>9</v>
      </c>
      <c r="H141" s="21">
        <v>0</v>
      </c>
      <c r="I141" s="21">
        <f>Tableau24[[#This Row],[Quantité]]*Tableau24[[#This Row],[Coût unitaire (hors taxes)]]</f>
        <v>0</v>
      </c>
      <c r="J141" s="20">
        <v>10</v>
      </c>
      <c r="K141" s="20" t="s">
        <v>127</v>
      </c>
      <c r="L141" s="20" t="s">
        <v>127</v>
      </c>
      <c r="S141" s="15"/>
    </row>
    <row r="142" spans="1:19" ht="28.5">
      <c r="A142" s="20">
        <v>5189</v>
      </c>
      <c r="B142" s="20" t="s">
        <v>269</v>
      </c>
      <c r="C142" s="20">
        <v>3</v>
      </c>
      <c r="D142" s="20" t="s">
        <v>145</v>
      </c>
      <c r="E142" s="16" t="s">
        <v>170</v>
      </c>
      <c r="F142" s="16" t="s">
        <v>382</v>
      </c>
      <c r="G142" s="20">
        <v>9</v>
      </c>
      <c r="H142" s="21">
        <v>11.95</v>
      </c>
      <c r="I142" s="21">
        <f>Tableau24[[#This Row],[Quantité]]*Tableau24[[#This Row],[Coût unitaire (hors taxes)]]</f>
        <v>107.55</v>
      </c>
      <c r="J142" s="20">
        <v>10</v>
      </c>
      <c r="K142" s="20" t="s">
        <v>127</v>
      </c>
      <c r="L142" s="20" t="s">
        <v>127</v>
      </c>
      <c r="S142" s="15"/>
    </row>
    <row r="143" spans="1:19" ht="28.5">
      <c r="A143" s="20">
        <v>5189</v>
      </c>
      <c r="B143" s="20" t="s">
        <v>269</v>
      </c>
      <c r="C143" s="20">
        <v>3</v>
      </c>
      <c r="D143" s="20" t="s">
        <v>145</v>
      </c>
      <c r="E143" s="16" t="s">
        <v>170</v>
      </c>
      <c r="F143" s="16" t="s">
        <v>381</v>
      </c>
      <c r="G143" s="20">
        <v>9</v>
      </c>
      <c r="H143" s="21">
        <v>6.95</v>
      </c>
      <c r="I143" s="21">
        <f>Tableau24[[#This Row],[Quantité]]*Tableau24[[#This Row],[Coût unitaire (hors taxes)]]</f>
        <v>62.550000000000004</v>
      </c>
      <c r="J143" s="20">
        <v>50</v>
      </c>
      <c r="K143" s="20" t="s">
        <v>127</v>
      </c>
      <c r="L143" s="20" t="s">
        <v>127</v>
      </c>
      <c r="S143" s="15"/>
    </row>
    <row r="144" spans="1:19" ht="42.75">
      <c r="A144" s="20">
        <v>5189</v>
      </c>
      <c r="B144" s="20" t="s">
        <v>269</v>
      </c>
      <c r="C144" s="20">
        <v>3</v>
      </c>
      <c r="D144" s="20" t="s">
        <v>145</v>
      </c>
      <c r="E144" s="16" t="s">
        <v>170</v>
      </c>
      <c r="F144" s="16" t="s">
        <v>171</v>
      </c>
      <c r="G144" s="20">
        <v>1</v>
      </c>
      <c r="H144" s="21">
        <v>16.95</v>
      </c>
      <c r="I144" s="21">
        <f>Tableau24[[#This Row],[Quantité]]*Tableau24[[#This Row],[Coût unitaire (hors taxes)]]</f>
        <v>16.95</v>
      </c>
      <c r="J144" s="20">
        <v>0</v>
      </c>
      <c r="K144" s="20" t="s">
        <v>127</v>
      </c>
      <c r="L144" s="20" t="s">
        <v>127</v>
      </c>
      <c r="S144" s="15"/>
    </row>
    <row r="145" spans="1:19" ht="28.5">
      <c r="A145" s="20">
        <v>5189</v>
      </c>
      <c r="B145" s="20" t="s">
        <v>269</v>
      </c>
      <c r="C145" s="20">
        <v>3</v>
      </c>
      <c r="D145" s="20" t="s">
        <v>145</v>
      </c>
      <c r="E145" s="16" t="s">
        <v>170</v>
      </c>
      <c r="F145" s="16" t="s">
        <v>386</v>
      </c>
      <c r="G145" s="20">
        <v>9</v>
      </c>
      <c r="H145" s="21">
        <v>17.95</v>
      </c>
      <c r="I145" s="21">
        <f>Tableau24[[#This Row],[Quantité]]*Tableau24[[#This Row],[Coût unitaire (hors taxes)]]</f>
        <v>161.54999999999998</v>
      </c>
      <c r="J145" s="20">
        <v>10</v>
      </c>
      <c r="K145" s="20" t="s">
        <v>127</v>
      </c>
      <c r="L145" s="20" t="s">
        <v>127</v>
      </c>
      <c r="S145" s="15"/>
    </row>
    <row r="146" spans="1:19" ht="28.5">
      <c r="A146" s="20">
        <v>5189</v>
      </c>
      <c r="B146" s="20" t="s">
        <v>269</v>
      </c>
      <c r="C146" s="20">
        <v>3</v>
      </c>
      <c r="D146" s="20" t="s">
        <v>145</v>
      </c>
      <c r="E146" s="16" t="s">
        <v>170</v>
      </c>
      <c r="F146" s="16" t="s">
        <v>172</v>
      </c>
      <c r="G146" s="20">
        <v>1</v>
      </c>
      <c r="H146" s="21">
        <v>9.9499999999999993</v>
      </c>
      <c r="I146" s="21">
        <f>Tableau24[[#This Row],[Quantité]]*Tableau24[[#This Row],[Coût unitaire (hors taxes)]]</f>
        <v>9.9499999999999993</v>
      </c>
      <c r="J146" s="20">
        <v>0</v>
      </c>
      <c r="K146" s="20" t="s">
        <v>127</v>
      </c>
      <c r="L146" s="20" t="s">
        <v>127</v>
      </c>
      <c r="S146" s="15"/>
    </row>
    <row r="147" spans="1:19" ht="28.5">
      <c r="A147" s="20">
        <v>5189</v>
      </c>
      <c r="B147" s="20" t="s">
        <v>269</v>
      </c>
      <c r="C147" s="20">
        <v>3</v>
      </c>
      <c r="D147" s="20" t="s">
        <v>145</v>
      </c>
      <c r="E147" s="16" t="s">
        <v>170</v>
      </c>
      <c r="F147" s="16" t="s">
        <v>391</v>
      </c>
      <c r="G147" s="20">
        <v>1</v>
      </c>
      <c r="H147" s="21">
        <v>24.95</v>
      </c>
      <c r="I147" s="21">
        <f>Tableau24[[#This Row],[Quantité]]*Tableau24[[#This Row],[Coût unitaire (hors taxes)]]</f>
        <v>24.95</v>
      </c>
      <c r="J147" s="20">
        <v>0</v>
      </c>
      <c r="K147" s="20" t="s">
        <v>127</v>
      </c>
      <c r="L147" s="20" t="s">
        <v>127</v>
      </c>
      <c r="S147" s="15"/>
    </row>
    <row r="148" spans="1:19" ht="28.5">
      <c r="A148" s="20">
        <v>5189</v>
      </c>
      <c r="B148" s="20" t="s">
        <v>269</v>
      </c>
      <c r="C148" s="20">
        <v>3</v>
      </c>
      <c r="D148" s="20" t="s">
        <v>145</v>
      </c>
      <c r="E148" s="16" t="s">
        <v>170</v>
      </c>
      <c r="F148" s="16" t="s">
        <v>392</v>
      </c>
      <c r="G148" s="20">
        <v>1</v>
      </c>
      <c r="H148" s="21">
        <v>29.95</v>
      </c>
      <c r="I148" s="21">
        <f>Tableau24[[#This Row],[Quantité]]*Tableau24[[#This Row],[Coût unitaire (hors taxes)]]</f>
        <v>29.95</v>
      </c>
      <c r="J148" s="20">
        <v>0</v>
      </c>
      <c r="K148" s="20" t="s">
        <v>127</v>
      </c>
      <c r="L148" s="20" t="s">
        <v>127</v>
      </c>
      <c r="S148" s="15"/>
    </row>
    <row r="149" spans="1:19" ht="28.5">
      <c r="A149" s="20">
        <v>5189</v>
      </c>
      <c r="B149" s="20" t="s">
        <v>269</v>
      </c>
      <c r="C149" s="20">
        <v>3</v>
      </c>
      <c r="D149" s="20" t="s">
        <v>145</v>
      </c>
      <c r="E149" s="16" t="s">
        <v>170</v>
      </c>
      <c r="F149" s="16" t="s">
        <v>410</v>
      </c>
      <c r="G149" s="20">
        <v>1</v>
      </c>
      <c r="H149" s="21">
        <v>15.95</v>
      </c>
      <c r="I149" s="21">
        <f>Tableau24[[#This Row],[Quantité]]*Tableau24[[#This Row],[Coût unitaire (hors taxes)]]</f>
        <v>15.95</v>
      </c>
      <c r="J149" s="20">
        <v>20</v>
      </c>
      <c r="K149" s="20" t="s">
        <v>127</v>
      </c>
      <c r="L149" s="20" t="s">
        <v>127</v>
      </c>
      <c r="S149" s="15"/>
    </row>
    <row r="150" spans="1:19" ht="28.5">
      <c r="A150" s="20">
        <v>5189</v>
      </c>
      <c r="B150" s="20" t="s">
        <v>269</v>
      </c>
      <c r="C150" s="20">
        <v>3</v>
      </c>
      <c r="D150" s="20" t="s">
        <v>145</v>
      </c>
      <c r="E150" s="16" t="s">
        <v>375</v>
      </c>
      <c r="F150" s="16" t="s">
        <v>376</v>
      </c>
      <c r="G150" s="20">
        <v>10</v>
      </c>
      <c r="H150" s="21">
        <v>5.59</v>
      </c>
      <c r="I150" s="21">
        <f>Tableau24[[#This Row],[Quantité]]*Tableau24[[#This Row],[Coût unitaire (hors taxes)]]</f>
        <v>55.9</v>
      </c>
      <c r="J150" s="20">
        <v>100</v>
      </c>
      <c r="K150" s="20" t="s">
        <v>120</v>
      </c>
      <c r="L150" s="20" t="s">
        <v>136</v>
      </c>
      <c r="S150" s="15"/>
    </row>
    <row r="151" spans="1:19" ht="28.5">
      <c r="A151" s="20">
        <v>5189</v>
      </c>
      <c r="B151" s="20" t="s">
        <v>269</v>
      </c>
      <c r="C151" s="20">
        <v>3</v>
      </c>
      <c r="D151" s="20" t="s">
        <v>145</v>
      </c>
      <c r="E151" s="16" t="s">
        <v>614</v>
      </c>
      <c r="F151" s="16" t="s">
        <v>615</v>
      </c>
      <c r="G151" s="20">
        <v>10</v>
      </c>
      <c r="H151" s="21">
        <v>15.95</v>
      </c>
      <c r="I151" s="21">
        <f>Tableau24[[#This Row],[Quantité]]*Tableau24[[#This Row],[Coût unitaire (hors taxes)]]</f>
        <v>159.5</v>
      </c>
      <c r="J151" s="20">
        <v>25</v>
      </c>
      <c r="K151" s="20" t="s">
        <v>121</v>
      </c>
      <c r="L151" s="20" t="s">
        <v>136</v>
      </c>
      <c r="S151" s="15"/>
    </row>
    <row r="152" spans="1:19" ht="28.5">
      <c r="A152" s="20">
        <v>5189</v>
      </c>
      <c r="B152" s="20" t="s">
        <v>269</v>
      </c>
      <c r="C152" s="20">
        <v>3</v>
      </c>
      <c r="D152" s="20" t="s">
        <v>145</v>
      </c>
      <c r="E152" s="16" t="s">
        <v>614</v>
      </c>
      <c r="F152" s="16" t="s">
        <v>616</v>
      </c>
      <c r="G152" s="20">
        <v>4</v>
      </c>
      <c r="H152" s="21">
        <v>35</v>
      </c>
      <c r="I152" s="21">
        <f>Tableau24[[#This Row],[Quantité]]*Tableau24[[#This Row],[Coût unitaire (hors taxes)]]</f>
        <v>140</v>
      </c>
      <c r="J152" s="20">
        <v>20</v>
      </c>
      <c r="K152" s="20" t="s">
        <v>121</v>
      </c>
      <c r="L152" s="20" t="s">
        <v>136</v>
      </c>
      <c r="S152" s="15"/>
    </row>
    <row r="153" spans="1:19" ht="28.5">
      <c r="A153" s="20">
        <v>5189</v>
      </c>
      <c r="B153" s="20" t="s">
        <v>269</v>
      </c>
      <c r="C153" s="20">
        <v>3</v>
      </c>
      <c r="D153" s="20" t="s">
        <v>145</v>
      </c>
      <c r="E153" s="16" t="s">
        <v>86</v>
      </c>
      <c r="F153" s="16"/>
      <c r="G153" s="20">
        <v>1</v>
      </c>
      <c r="H153" s="21">
        <v>31.56</v>
      </c>
      <c r="I153" s="21">
        <f>Tableau24[[#This Row],[Quantité]]*Tableau24[[#This Row],[Coût unitaire (hors taxes)]]</f>
        <v>31.56</v>
      </c>
      <c r="J153" s="20">
        <v>25</v>
      </c>
      <c r="K153" s="20" t="s">
        <v>120</v>
      </c>
      <c r="L153" s="20" t="s">
        <v>136</v>
      </c>
      <c r="S153" s="15"/>
    </row>
    <row r="154" spans="1:19" ht="28.5">
      <c r="A154" s="20">
        <v>5189</v>
      </c>
      <c r="B154" s="20" t="s">
        <v>269</v>
      </c>
      <c r="C154" s="20">
        <v>3</v>
      </c>
      <c r="D154" s="20" t="s">
        <v>145</v>
      </c>
      <c r="E154" s="16" t="s">
        <v>377</v>
      </c>
      <c r="F154" s="16" t="s">
        <v>378</v>
      </c>
      <c r="G154" s="20">
        <v>720</v>
      </c>
      <c r="H154" s="21">
        <v>30.55</v>
      </c>
      <c r="I154" s="21">
        <f>Tableau24[[#This Row],[Quantité]]*Tableau24[[#This Row],[Coût unitaire (hors taxes)]]</f>
        <v>21996</v>
      </c>
      <c r="J154" s="20">
        <v>100</v>
      </c>
      <c r="K154" s="20" t="s">
        <v>120</v>
      </c>
      <c r="L154" s="20" t="s">
        <v>130</v>
      </c>
      <c r="S154" s="15"/>
    </row>
    <row r="155" spans="1:19" ht="28.5">
      <c r="A155" s="20">
        <v>5189</v>
      </c>
      <c r="B155" s="20" t="s">
        <v>269</v>
      </c>
      <c r="C155" s="20">
        <v>3</v>
      </c>
      <c r="D155" s="20" t="s">
        <v>145</v>
      </c>
      <c r="E155" s="16" t="s">
        <v>379</v>
      </c>
      <c r="F155" s="16" t="s">
        <v>380</v>
      </c>
      <c r="G155" s="20">
        <v>1</v>
      </c>
      <c r="H155" s="21">
        <v>37.78</v>
      </c>
      <c r="I155" s="21">
        <f>Tableau24[[#This Row],[Quantité]]*Tableau24[[#This Row],[Coût unitaire (hors taxes)]]</f>
        <v>37.78</v>
      </c>
      <c r="J155" s="20">
        <v>100</v>
      </c>
      <c r="K155" s="20" t="s">
        <v>121</v>
      </c>
      <c r="L155" s="20" t="s">
        <v>136</v>
      </c>
      <c r="S155" s="15"/>
    </row>
    <row r="156" spans="1:19" ht="28.5">
      <c r="A156" s="20">
        <v>5189</v>
      </c>
      <c r="B156" s="20" t="s">
        <v>269</v>
      </c>
      <c r="C156" s="20">
        <v>3</v>
      </c>
      <c r="D156" s="20" t="s">
        <v>145</v>
      </c>
      <c r="E156" s="16" t="s">
        <v>383</v>
      </c>
      <c r="F156" s="16" t="s">
        <v>384</v>
      </c>
      <c r="G156" s="20">
        <v>1</v>
      </c>
      <c r="H156" s="21">
        <v>45</v>
      </c>
      <c r="I156" s="21">
        <f>Tableau24[[#This Row],[Quantité]]*Tableau24[[#This Row],[Coût unitaire (hors taxes)]]</f>
        <v>45</v>
      </c>
      <c r="J156" s="20">
        <v>10</v>
      </c>
      <c r="K156" s="20" t="s">
        <v>127</v>
      </c>
      <c r="L156" s="20" t="s">
        <v>127</v>
      </c>
      <c r="S156" s="15"/>
    </row>
    <row r="157" spans="1:19" ht="28.5">
      <c r="A157" s="20">
        <v>5189</v>
      </c>
      <c r="B157" s="20" t="s">
        <v>269</v>
      </c>
      <c r="C157" s="20">
        <v>3</v>
      </c>
      <c r="D157" s="20" t="s">
        <v>145</v>
      </c>
      <c r="E157" s="16" t="s">
        <v>617</v>
      </c>
      <c r="F157" s="16" t="s">
        <v>618</v>
      </c>
      <c r="G157" s="20">
        <v>20</v>
      </c>
      <c r="H157" s="21">
        <v>3.89</v>
      </c>
      <c r="I157" s="21">
        <f>Tableau24[[#This Row],[Quantité]]*Tableau24[[#This Row],[Coût unitaire (hors taxes)]]</f>
        <v>77.8</v>
      </c>
      <c r="J157" s="20">
        <v>100</v>
      </c>
      <c r="K157" s="20" t="s">
        <v>120</v>
      </c>
      <c r="L157" s="20" t="s">
        <v>136</v>
      </c>
      <c r="S157" s="15"/>
    </row>
    <row r="158" spans="1:19" ht="28.5">
      <c r="A158" s="20">
        <v>5189</v>
      </c>
      <c r="B158" s="20" t="s">
        <v>269</v>
      </c>
      <c r="C158" s="20">
        <v>3</v>
      </c>
      <c r="D158" s="20" t="s">
        <v>145</v>
      </c>
      <c r="E158" s="16" t="s">
        <v>168</v>
      </c>
      <c r="F158" s="16" t="s">
        <v>169</v>
      </c>
      <c r="G158" s="20">
        <v>1</v>
      </c>
      <c r="H158" s="21">
        <v>19.45</v>
      </c>
      <c r="I158" s="21">
        <f>Tableau24[[#This Row],[Quantité]]*Tableau24[[#This Row],[Coût unitaire (hors taxes)]]</f>
        <v>19.45</v>
      </c>
      <c r="J158" s="20">
        <v>25</v>
      </c>
      <c r="K158" s="20" t="s">
        <v>124</v>
      </c>
      <c r="L158" s="20" t="s">
        <v>136</v>
      </c>
      <c r="S158" s="15"/>
    </row>
    <row r="159" spans="1:19" ht="28.5">
      <c r="A159" s="20">
        <v>5189</v>
      </c>
      <c r="B159" s="20" t="s">
        <v>269</v>
      </c>
      <c r="C159" s="20">
        <v>3</v>
      </c>
      <c r="D159" s="20" t="s">
        <v>145</v>
      </c>
      <c r="E159" s="16" t="s">
        <v>619</v>
      </c>
      <c r="F159" s="16" t="s">
        <v>365</v>
      </c>
      <c r="G159" s="20">
        <v>4000</v>
      </c>
      <c r="H159" s="21">
        <v>0.05</v>
      </c>
      <c r="I159" s="21">
        <f>Tableau24[[#This Row],[Quantité]]*Tableau24[[#This Row],[Coût unitaire (hors taxes)]]</f>
        <v>200</v>
      </c>
      <c r="J159" s="20">
        <v>100</v>
      </c>
      <c r="K159" s="20" t="s">
        <v>127</v>
      </c>
      <c r="L159" s="20" t="s">
        <v>127</v>
      </c>
      <c r="S159" s="15"/>
    </row>
    <row r="160" spans="1:19" ht="28.5">
      <c r="A160" s="20">
        <v>5189</v>
      </c>
      <c r="B160" s="20" t="s">
        <v>269</v>
      </c>
      <c r="C160" s="20">
        <v>3</v>
      </c>
      <c r="D160" s="20" t="s">
        <v>145</v>
      </c>
      <c r="E160" s="16" t="s">
        <v>620</v>
      </c>
      <c r="F160" s="16" t="s">
        <v>387</v>
      </c>
      <c r="G160" s="20">
        <v>18</v>
      </c>
      <c r="H160" s="21">
        <v>5.25</v>
      </c>
      <c r="I160" s="21">
        <f>Tableau24[[#This Row],[Quantité]]*Tableau24[[#This Row],[Coût unitaire (hors taxes)]]</f>
        <v>94.5</v>
      </c>
      <c r="J160" s="20">
        <v>50</v>
      </c>
      <c r="K160" s="20" t="s">
        <v>127</v>
      </c>
      <c r="L160" s="20" t="s">
        <v>127</v>
      </c>
      <c r="S160" s="15"/>
    </row>
    <row r="161" spans="1:19" ht="28.5">
      <c r="A161" s="20">
        <v>5189</v>
      </c>
      <c r="B161" s="20" t="s">
        <v>269</v>
      </c>
      <c r="C161" s="20">
        <v>3</v>
      </c>
      <c r="D161" s="20" t="s">
        <v>145</v>
      </c>
      <c r="E161" s="16" t="s">
        <v>621</v>
      </c>
      <c r="F161" s="16" t="s">
        <v>622</v>
      </c>
      <c r="G161" s="20">
        <v>1</v>
      </c>
      <c r="H161" s="21">
        <v>1.75</v>
      </c>
      <c r="I161" s="21">
        <f>Tableau24[[#This Row],[Quantité]]*Tableau24[[#This Row],[Coût unitaire (hors taxes)]]</f>
        <v>1.75</v>
      </c>
      <c r="J161" s="20">
        <v>100</v>
      </c>
      <c r="K161" s="20" t="s">
        <v>121</v>
      </c>
      <c r="L161" s="20" t="s">
        <v>136</v>
      </c>
      <c r="S161" s="15"/>
    </row>
    <row r="162" spans="1:19" ht="28.5">
      <c r="A162" s="20">
        <v>5189</v>
      </c>
      <c r="B162" s="20" t="s">
        <v>269</v>
      </c>
      <c r="C162" s="20">
        <v>3</v>
      </c>
      <c r="D162" s="20" t="s">
        <v>145</v>
      </c>
      <c r="E162" s="16" t="s">
        <v>508</v>
      </c>
      <c r="F162" s="16" t="s">
        <v>623</v>
      </c>
      <c r="G162" s="20">
        <v>1</v>
      </c>
      <c r="H162" s="21">
        <v>34.89</v>
      </c>
      <c r="I162" s="21">
        <f>Tableau24[[#This Row],[Quantité]]*Tableau24[[#This Row],[Coût unitaire (hors taxes)]]</f>
        <v>34.89</v>
      </c>
      <c r="J162" s="20">
        <v>40</v>
      </c>
      <c r="K162" s="20" t="s">
        <v>120</v>
      </c>
      <c r="L162" s="20" t="s">
        <v>136</v>
      </c>
      <c r="S162" s="15"/>
    </row>
    <row r="163" spans="1:19" ht="28.5">
      <c r="A163" s="20">
        <v>5189</v>
      </c>
      <c r="B163" s="20" t="s">
        <v>269</v>
      </c>
      <c r="C163" s="20">
        <v>3</v>
      </c>
      <c r="D163" s="20" t="s">
        <v>145</v>
      </c>
      <c r="E163" s="16" t="s">
        <v>508</v>
      </c>
      <c r="F163" s="16" t="s">
        <v>624</v>
      </c>
      <c r="G163" s="20">
        <v>5</v>
      </c>
      <c r="H163" s="21">
        <v>20.95</v>
      </c>
      <c r="I163" s="21">
        <f>Tableau24[[#This Row],[Quantité]]*Tableau24[[#This Row],[Coût unitaire (hors taxes)]]</f>
        <v>104.75</v>
      </c>
      <c r="J163" s="20">
        <v>40</v>
      </c>
      <c r="K163" s="20" t="s">
        <v>120</v>
      </c>
      <c r="L163" s="20" t="s">
        <v>136</v>
      </c>
      <c r="S163" s="15"/>
    </row>
    <row r="164" spans="1:19" ht="28.5">
      <c r="A164" s="20">
        <v>5189</v>
      </c>
      <c r="B164" s="20" t="s">
        <v>269</v>
      </c>
      <c r="C164" s="20">
        <v>3</v>
      </c>
      <c r="D164" s="20" t="s">
        <v>145</v>
      </c>
      <c r="E164" s="16" t="s">
        <v>388</v>
      </c>
      <c r="F164" s="16" t="s">
        <v>389</v>
      </c>
      <c r="G164" s="20">
        <v>1</v>
      </c>
      <c r="H164" s="21">
        <v>2.69</v>
      </c>
      <c r="I164" s="21">
        <f>Tableau24[[#This Row],[Quantité]]*Tableau24[[#This Row],[Coût unitaire (hors taxes)]]</f>
        <v>2.69</v>
      </c>
      <c r="J164" s="20">
        <v>40</v>
      </c>
      <c r="K164" s="20" t="s">
        <v>120</v>
      </c>
      <c r="L164" s="20" t="s">
        <v>136</v>
      </c>
      <c r="S164" s="15"/>
    </row>
    <row r="165" spans="1:19" ht="42.75">
      <c r="A165" s="20">
        <v>5189</v>
      </c>
      <c r="B165" s="20" t="s">
        <v>269</v>
      </c>
      <c r="C165" s="20">
        <v>3</v>
      </c>
      <c r="D165" s="20" t="s">
        <v>145</v>
      </c>
      <c r="E165" s="16" t="s">
        <v>625</v>
      </c>
      <c r="F165" s="16" t="s">
        <v>626</v>
      </c>
      <c r="G165" s="20">
        <v>10</v>
      </c>
      <c r="H165" s="21">
        <v>21.5</v>
      </c>
      <c r="I165" s="21">
        <f>Tableau24[[#This Row],[Quantité]]*Tableau24[[#This Row],[Coût unitaire (hors taxes)]]</f>
        <v>215</v>
      </c>
      <c r="J165" s="20">
        <v>50</v>
      </c>
      <c r="K165" s="20" t="s">
        <v>124</v>
      </c>
      <c r="L165" s="20" t="s">
        <v>140</v>
      </c>
      <c r="S165" s="15"/>
    </row>
    <row r="166" spans="1:19" ht="28.5">
      <c r="A166" s="20">
        <v>5189</v>
      </c>
      <c r="B166" s="20" t="s">
        <v>269</v>
      </c>
      <c r="C166" s="20">
        <v>3</v>
      </c>
      <c r="D166" s="20" t="s">
        <v>145</v>
      </c>
      <c r="E166" s="16" t="s">
        <v>173</v>
      </c>
      <c r="F166" s="16" t="s">
        <v>174</v>
      </c>
      <c r="G166" s="20">
        <v>1</v>
      </c>
      <c r="H166" s="21">
        <v>6.16</v>
      </c>
      <c r="I166" s="21">
        <f>Tableau24[[#This Row],[Quantité]]*Tableau24[[#This Row],[Coût unitaire (hors taxes)]]</f>
        <v>6.16</v>
      </c>
      <c r="J166" s="20">
        <v>25</v>
      </c>
      <c r="K166" s="20" t="s">
        <v>120</v>
      </c>
      <c r="L166" s="20" t="s">
        <v>136</v>
      </c>
      <c r="S166" s="15"/>
    </row>
    <row r="167" spans="1:19" ht="28.5">
      <c r="A167" s="20">
        <v>5189</v>
      </c>
      <c r="B167" s="20" t="s">
        <v>269</v>
      </c>
      <c r="C167" s="20">
        <v>3</v>
      </c>
      <c r="D167" s="20" t="s">
        <v>145</v>
      </c>
      <c r="E167" s="16" t="s">
        <v>627</v>
      </c>
      <c r="F167" s="16" t="s">
        <v>628</v>
      </c>
      <c r="G167" s="20">
        <v>1</v>
      </c>
      <c r="H167" s="21">
        <v>37.08</v>
      </c>
      <c r="I167" s="21">
        <f>Tableau24[[#This Row],[Quantité]]*Tableau24[[#This Row],[Coût unitaire (hors taxes)]]</f>
        <v>37.08</v>
      </c>
      <c r="J167" s="20">
        <v>25</v>
      </c>
      <c r="K167" s="20" t="s">
        <v>120</v>
      </c>
      <c r="L167" s="20" t="s">
        <v>136</v>
      </c>
      <c r="S167" s="15"/>
    </row>
    <row r="168" spans="1:19" ht="28.5">
      <c r="A168" s="20">
        <v>5189</v>
      </c>
      <c r="B168" s="20" t="s">
        <v>269</v>
      </c>
      <c r="C168" s="20">
        <v>3</v>
      </c>
      <c r="D168" s="20" t="s">
        <v>145</v>
      </c>
      <c r="E168" s="16" t="s">
        <v>627</v>
      </c>
      <c r="F168" s="16" t="s">
        <v>629</v>
      </c>
      <c r="G168" s="20">
        <v>5</v>
      </c>
      <c r="H168" s="21">
        <v>2.89</v>
      </c>
      <c r="I168" s="21">
        <f>Tableau24[[#This Row],[Quantité]]*Tableau24[[#This Row],[Coût unitaire (hors taxes)]]</f>
        <v>14.450000000000001</v>
      </c>
      <c r="J168" s="20">
        <v>40</v>
      </c>
      <c r="K168" s="20" t="s">
        <v>120</v>
      </c>
      <c r="L168" s="20" t="s">
        <v>136</v>
      </c>
      <c r="S168" s="15"/>
    </row>
    <row r="169" spans="1:19" ht="28.5">
      <c r="A169" s="20">
        <v>5189</v>
      </c>
      <c r="B169" s="20" t="s">
        <v>269</v>
      </c>
      <c r="C169" s="20">
        <v>3</v>
      </c>
      <c r="D169" s="20" t="s">
        <v>145</v>
      </c>
      <c r="E169" s="16" t="s">
        <v>175</v>
      </c>
      <c r="F169" s="16" t="s">
        <v>176</v>
      </c>
      <c r="G169" s="20">
        <v>42</v>
      </c>
      <c r="H169" s="21">
        <v>4.49</v>
      </c>
      <c r="I169" s="21">
        <f>Tableau24[[#This Row],[Quantité]]*Tableau24[[#This Row],[Coût unitaire (hors taxes)]]</f>
        <v>188.58</v>
      </c>
      <c r="J169" s="20">
        <v>100</v>
      </c>
      <c r="K169" s="20" t="s">
        <v>124</v>
      </c>
      <c r="L169" s="20" t="s">
        <v>140</v>
      </c>
      <c r="S169" s="15"/>
    </row>
    <row r="170" spans="1:19" ht="28.5">
      <c r="A170" s="20">
        <v>5189</v>
      </c>
      <c r="B170" s="20" t="s">
        <v>269</v>
      </c>
      <c r="C170" s="20">
        <v>3</v>
      </c>
      <c r="D170" s="20" t="s">
        <v>145</v>
      </c>
      <c r="E170" s="16" t="s">
        <v>393</v>
      </c>
      <c r="F170" s="16" t="s">
        <v>394</v>
      </c>
      <c r="G170" s="20">
        <v>1</v>
      </c>
      <c r="H170" s="21">
        <v>31.53</v>
      </c>
      <c r="I170" s="21">
        <f>Tableau24[[#This Row],[Quantité]]*Tableau24[[#This Row],[Coût unitaire (hors taxes)]]</f>
        <v>31.53</v>
      </c>
      <c r="J170" s="20">
        <v>30</v>
      </c>
      <c r="K170" s="20" t="s">
        <v>120</v>
      </c>
      <c r="L170" s="20" t="s">
        <v>136</v>
      </c>
      <c r="S170" s="15"/>
    </row>
    <row r="171" spans="1:19" ht="42.75">
      <c r="A171" s="20">
        <v>5189</v>
      </c>
      <c r="B171" s="20" t="s">
        <v>269</v>
      </c>
      <c r="C171" s="20">
        <v>3</v>
      </c>
      <c r="D171" s="20" t="s">
        <v>145</v>
      </c>
      <c r="E171" s="16" t="s">
        <v>630</v>
      </c>
      <c r="F171" s="16" t="s">
        <v>631</v>
      </c>
      <c r="G171" s="20">
        <v>1</v>
      </c>
      <c r="H171" s="21">
        <v>15.84</v>
      </c>
      <c r="I171" s="21">
        <f>Tableau24[[#This Row],[Quantité]]*Tableau24[[#This Row],[Coût unitaire (hors taxes)]]</f>
        <v>15.84</v>
      </c>
      <c r="J171" s="20">
        <v>25</v>
      </c>
      <c r="K171" s="20" t="s">
        <v>120</v>
      </c>
      <c r="L171" s="20" t="s">
        <v>136</v>
      </c>
      <c r="S171" s="15"/>
    </row>
    <row r="172" spans="1:19" ht="42.75">
      <c r="A172" s="20">
        <v>5189</v>
      </c>
      <c r="B172" s="20" t="s">
        <v>269</v>
      </c>
      <c r="C172" s="20">
        <v>3</v>
      </c>
      <c r="D172" s="20" t="s">
        <v>145</v>
      </c>
      <c r="E172" s="16" t="s">
        <v>630</v>
      </c>
      <c r="F172" s="16" t="s">
        <v>632</v>
      </c>
      <c r="G172" s="20">
        <v>1</v>
      </c>
      <c r="H172" s="21">
        <v>32.64</v>
      </c>
      <c r="I172" s="21">
        <f>Tableau24[[#This Row],[Quantité]]*Tableau24[[#This Row],[Coût unitaire (hors taxes)]]</f>
        <v>32.64</v>
      </c>
      <c r="J172" s="20">
        <v>25</v>
      </c>
      <c r="K172" s="20" t="s">
        <v>120</v>
      </c>
      <c r="L172" s="20" t="s">
        <v>136</v>
      </c>
      <c r="S172" s="15"/>
    </row>
    <row r="173" spans="1:19" ht="28.5">
      <c r="A173" s="20">
        <v>5189</v>
      </c>
      <c r="B173" s="20" t="s">
        <v>269</v>
      </c>
      <c r="C173" s="20">
        <v>3</v>
      </c>
      <c r="D173" s="20" t="s">
        <v>145</v>
      </c>
      <c r="E173" s="16" t="s">
        <v>541</v>
      </c>
      <c r="F173" s="16" t="s">
        <v>633</v>
      </c>
      <c r="G173" s="20">
        <v>2</v>
      </c>
      <c r="H173" s="21">
        <v>0.99</v>
      </c>
      <c r="I173" s="21">
        <f>Tableau24[[#This Row],[Quantité]]*Tableau24[[#This Row],[Coût unitaire (hors taxes)]]</f>
        <v>1.98</v>
      </c>
      <c r="J173" s="20">
        <v>100</v>
      </c>
      <c r="K173" s="20" t="s">
        <v>124</v>
      </c>
      <c r="L173" s="20" t="s">
        <v>136</v>
      </c>
      <c r="S173" s="15"/>
    </row>
    <row r="174" spans="1:19" ht="28.5">
      <c r="A174" s="20">
        <v>5189</v>
      </c>
      <c r="B174" s="20" t="s">
        <v>269</v>
      </c>
      <c r="C174" s="20">
        <v>3</v>
      </c>
      <c r="D174" s="20" t="s">
        <v>145</v>
      </c>
      <c r="E174" s="16" t="s">
        <v>398</v>
      </c>
      <c r="F174" s="16" t="s">
        <v>399</v>
      </c>
      <c r="G174" s="20">
        <v>2</v>
      </c>
      <c r="H174" s="21">
        <v>48.95</v>
      </c>
      <c r="I174" s="21">
        <f>Tableau24[[#This Row],[Quantité]]*Tableau24[[#This Row],[Coût unitaire (hors taxes)]]</f>
        <v>97.9</v>
      </c>
      <c r="J174" s="20">
        <v>50</v>
      </c>
      <c r="K174" s="20" t="s">
        <v>121</v>
      </c>
      <c r="L174" s="20" t="s">
        <v>136</v>
      </c>
      <c r="S174" s="15"/>
    </row>
    <row r="175" spans="1:19" ht="28.5">
      <c r="A175" s="20">
        <v>5189</v>
      </c>
      <c r="B175" s="20" t="s">
        <v>269</v>
      </c>
      <c r="C175" s="20">
        <v>3</v>
      </c>
      <c r="D175" s="20" t="s">
        <v>145</v>
      </c>
      <c r="E175" s="16" t="s">
        <v>166</v>
      </c>
      <c r="F175" s="16" t="s">
        <v>167</v>
      </c>
      <c r="G175" s="20">
        <v>8</v>
      </c>
      <c r="H175" s="21">
        <v>11.95</v>
      </c>
      <c r="I175" s="21">
        <f>Tableau24[[#This Row],[Quantité]]*Tableau24[[#This Row],[Coût unitaire (hors taxes)]]</f>
        <v>95.6</v>
      </c>
      <c r="J175" s="20">
        <v>100</v>
      </c>
      <c r="K175" s="20" t="s">
        <v>121</v>
      </c>
      <c r="L175" s="20" t="s">
        <v>136</v>
      </c>
      <c r="S175" s="15"/>
    </row>
    <row r="176" spans="1:19" ht="28.5">
      <c r="A176" s="20">
        <v>5189</v>
      </c>
      <c r="B176" s="20" t="s">
        <v>269</v>
      </c>
      <c r="C176" s="20">
        <v>3</v>
      </c>
      <c r="D176" s="20" t="s">
        <v>145</v>
      </c>
      <c r="E176" s="16" t="s">
        <v>400</v>
      </c>
      <c r="F176" s="16" t="s">
        <v>401</v>
      </c>
      <c r="G176" s="20">
        <v>6</v>
      </c>
      <c r="H176" s="21">
        <v>6.53</v>
      </c>
      <c r="I176" s="21">
        <f>Tableau24[[#This Row],[Quantité]]*Tableau24[[#This Row],[Coût unitaire (hors taxes)]]</f>
        <v>39.18</v>
      </c>
      <c r="J176" s="20">
        <v>50</v>
      </c>
      <c r="K176" s="20" t="s">
        <v>120</v>
      </c>
      <c r="L176" s="20" t="s">
        <v>136</v>
      </c>
      <c r="S176" s="15"/>
    </row>
    <row r="177" spans="1:19" ht="28.5">
      <c r="A177" s="20">
        <v>5189</v>
      </c>
      <c r="B177" s="20" t="s">
        <v>269</v>
      </c>
      <c r="C177" s="20">
        <v>3</v>
      </c>
      <c r="D177" s="20" t="s">
        <v>145</v>
      </c>
      <c r="E177" s="16" t="s">
        <v>177</v>
      </c>
      <c r="F177" s="16" t="s">
        <v>178</v>
      </c>
      <c r="G177" s="20">
        <v>1</v>
      </c>
      <c r="H177" s="21">
        <v>1.0900000000000001</v>
      </c>
      <c r="I177" s="21">
        <f>Tableau24[[#This Row],[Quantité]]*Tableau24[[#This Row],[Coût unitaire (hors taxes)]]</f>
        <v>1.0900000000000001</v>
      </c>
      <c r="J177" s="20">
        <v>50</v>
      </c>
      <c r="K177" s="20" t="s">
        <v>120</v>
      </c>
      <c r="L177" s="20" t="s">
        <v>136</v>
      </c>
      <c r="S177" s="15"/>
    </row>
    <row r="178" spans="1:19" ht="28.5">
      <c r="A178" s="20">
        <v>5189</v>
      </c>
      <c r="B178" s="20" t="s">
        <v>269</v>
      </c>
      <c r="C178" s="20">
        <v>3</v>
      </c>
      <c r="D178" s="20" t="s">
        <v>145</v>
      </c>
      <c r="E178" s="16" t="s">
        <v>634</v>
      </c>
      <c r="F178" s="16" t="s">
        <v>635</v>
      </c>
      <c r="G178" s="20">
        <v>4</v>
      </c>
      <c r="H178" s="21">
        <v>82.95</v>
      </c>
      <c r="I178" s="21">
        <f>Tableau24[[#This Row],[Quantité]]*Tableau24[[#This Row],[Coût unitaire (hors taxes)]]</f>
        <v>331.8</v>
      </c>
      <c r="J178" s="20">
        <v>25</v>
      </c>
      <c r="K178" s="20" t="s">
        <v>121</v>
      </c>
      <c r="L178" s="20" t="s">
        <v>136</v>
      </c>
      <c r="S178" s="15"/>
    </row>
    <row r="179" spans="1:19" ht="28.5">
      <c r="A179" s="20">
        <v>5189</v>
      </c>
      <c r="B179" s="20" t="s">
        <v>269</v>
      </c>
      <c r="C179" s="20">
        <v>3</v>
      </c>
      <c r="D179" s="20" t="s">
        <v>145</v>
      </c>
      <c r="E179" s="16" t="s">
        <v>397</v>
      </c>
      <c r="F179" s="16" t="s">
        <v>396</v>
      </c>
      <c r="G179" s="20">
        <v>2</v>
      </c>
      <c r="H179" s="21">
        <v>0.99</v>
      </c>
      <c r="I179" s="21">
        <f>Tableau24[[#This Row],[Quantité]]*Tableau24[[#This Row],[Coût unitaire (hors taxes)]]</f>
        <v>1.98</v>
      </c>
      <c r="J179" s="20">
        <v>100</v>
      </c>
      <c r="K179" s="20" t="s">
        <v>120</v>
      </c>
      <c r="L179" s="20" t="s">
        <v>136</v>
      </c>
      <c r="S179" s="15"/>
    </row>
    <row r="180" spans="1:19" ht="28.5">
      <c r="A180" s="20">
        <v>5189</v>
      </c>
      <c r="B180" s="20" t="s">
        <v>269</v>
      </c>
      <c r="C180" s="20">
        <v>3</v>
      </c>
      <c r="D180" s="20" t="s">
        <v>145</v>
      </c>
      <c r="E180" s="16" t="s">
        <v>402</v>
      </c>
      <c r="F180" s="16" t="s">
        <v>403</v>
      </c>
      <c r="G180" s="20">
        <v>1</v>
      </c>
      <c r="H180" s="21">
        <v>15.95</v>
      </c>
      <c r="I180" s="21">
        <f>Tableau24[[#This Row],[Quantité]]*Tableau24[[#This Row],[Coût unitaire (hors taxes)]]</f>
        <v>15.95</v>
      </c>
      <c r="J180" s="20">
        <v>25</v>
      </c>
      <c r="K180" s="20" t="s">
        <v>124</v>
      </c>
      <c r="L180" s="20" t="s">
        <v>136</v>
      </c>
      <c r="S180" s="15"/>
    </row>
    <row r="181" spans="1:19" ht="28.5">
      <c r="A181" s="20">
        <v>5189</v>
      </c>
      <c r="B181" s="20" t="s">
        <v>269</v>
      </c>
      <c r="C181" s="20">
        <v>3</v>
      </c>
      <c r="D181" s="20" t="s">
        <v>145</v>
      </c>
      <c r="E181" s="16" t="s">
        <v>404</v>
      </c>
      <c r="F181" s="16" t="s">
        <v>405</v>
      </c>
      <c r="G181" s="20">
        <v>9</v>
      </c>
      <c r="H181" s="21">
        <v>1.37</v>
      </c>
      <c r="I181" s="21">
        <f>Tableau24[[#This Row],[Quantité]]*Tableau24[[#This Row],[Coût unitaire (hors taxes)]]</f>
        <v>12.330000000000002</v>
      </c>
      <c r="J181" s="20">
        <v>50</v>
      </c>
      <c r="K181" s="20" t="s">
        <v>120</v>
      </c>
      <c r="L181" s="20" t="s">
        <v>136</v>
      </c>
      <c r="S181" s="15"/>
    </row>
    <row r="182" spans="1:19" ht="28.5">
      <c r="A182" s="20">
        <v>5189</v>
      </c>
      <c r="B182" s="20" t="s">
        <v>269</v>
      </c>
      <c r="C182" s="20">
        <v>3</v>
      </c>
      <c r="D182" s="20" t="s">
        <v>145</v>
      </c>
      <c r="E182" s="16" t="s">
        <v>636</v>
      </c>
      <c r="F182" s="16" t="s">
        <v>637</v>
      </c>
      <c r="G182" s="20">
        <v>10</v>
      </c>
      <c r="H182" s="21">
        <v>119.49</v>
      </c>
      <c r="I182" s="21">
        <f>Tableau24[[#This Row],[Quantité]]*Tableau24[[#This Row],[Coût unitaire (hors taxes)]]</f>
        <v>1194.8999999999999</v>
      </c>
      <c r="J182" s="20">
        <v>25</v>
      </c>
      <c r="K182" s="20" t="s">
        <v>121</v>
      </c>
      <c r="L182" s="20" t="s">
        <v>406</v>
      </c>
      <c r="S182" s="15"/>
    </row>
    <row r="183" spans="1:19" ht="28.5">
      <c r="A183" s="20">
        <v>5189</v>
      </c>
      <c r="B183" s="20" t="s">
        <v>269</v>
      </c>
      <c r="C183" s="20">
        <v>3</v>
      </c>
      <c r="D183" s="20" t="s">
        <v>145</v>
      </c>
      <c r="E183" s="16" t="s">
        <v>638</v>
      </c>
      <c r="F183" s="16" t="s">
        <v>639</v>
      </c>
      <c r="G183" s="20">
        <v>2</v>
      </c>
      <c r="H183" s="21">
        <v>64</v>
      </c>
      <c r="I183" s="21">
        <f>Tableau24[[#This Row],[Quantité]]*Tableau24[[#This Row],[Coût unitaire (hors taxes)]]</f>
        <v>128</v>
      </c>
      <c r="J183" s="20">
        <v>100</v>
      </c>
      <c r="K183" s="20" t="s">
        <v>121</v>
      </c>
      <c r="L183" s="20" t="s">
        <v>130</v>
      </c>
      <c r="S183" s="15"/>
    </row>
    <row r="184" spans="1:19" ht="28.5">
      <c r="A184" s="20">
        <v>5189</v>
      </c>
      <c r="B184" s="20" t="s">
        <v>269</v>
      </c>
      <c r="C184" s="20">
        <v>3</v>
      </c>
      <c r="D184" s="20" t="s">
        <v>145</v>
      </c>
      <c r="E184" s="16" t="s">
        <v>407</v>
      </c>
      <c r="F184" s="16"/>
      <c r="G184" s="20">
        <v>5</v>
      </c>
      <c r="H184" s="21">
        <v>10.56</v>
      </c>
      <c r="I184" s="21">
        <f>Tableau24[[#This Row],[Quantité]]*Tableau24[[#This Row],[Coût unitaire (hors taxes)]]</f>
        <v>52.800000000000004</v>
      </c>
      <c r="J184" s="20">
        <v>100</v>
      </c>
      <c r="K184" s="20" t="s">
        <v>127</v>
      </c>
      <c r="L184" s="20" t="s">
        <v>127</v>
      </c>
      <c r="S184" s="15"/>
    </row>
    <row r="185" spans="1:19" ht="42.75">
      <c r="A185" s="20">
        <v>5189</v>
      </c>
      <c r="B185" s="20" t="s">
        <v>269</v>
      </c>
      <c r="C185" s="20">
        <v>3</v>
      </c>
      <c r="D185" s="20" t="s">
        <v>145</v>
      </c>
      <c r="E185" s="16" t="s">
        <v>640</v>
      </c>
      <c r="F185" s="16" t="s">
        <v>641</v>
      </c>
      <c r="G185" s="20">
        <v>1</v>
      </c>
      <c r="H185" s="21">
        <v>65</v>
      </c>
      <c r="I185" s="21">
        <f>Tableau24[[#This Row],[Quantité]]*Tableau24[[#This Row],[Coût unitaire (hors taxes)]]</f>
        <v>65</v>
      </c>
      <c r="J185" s="20">
        <v>25</v>
      </c>
      <c r="K185" s="20" t="s">
        <v>120</v>
      </c>
      <c r="L185" s="20" t="s">
        <v>136</v>
      </c>
      <c r="S185" s="15"/>
    </row>
    <row r="186" spans="1:19" ht="28.5">
      <c r="A186" s="20">
        <v>5189</v>
      </c>
      <c r="B186" s="20" t="s">
        <v>269</v>
      </c>
      <c r="C186" s="20">
        <v>3</v>
      </c>
      <c r="D186" s="20" t="s">
        <v>145</v>
      </c>
      <c r="E186" s="16" t="s">
        <v>408</v>
      </c>
      <c r="F186" s="16" t="s">
        <v>409</v>
      </c>
      <c r="G186" s="20">
        <v>3</v>
      </c>
      <c r="H186" s="21">
        <v>2.75</v>
      </c>
      <c r="I186" s="21">
        <f>Tableau24[[#This Row],[Quantité]]*Tableau24[[#This Row],[Coût unitaire (hors taxes)]]</f>
        <v>8.25</v>
      </c>
      <c r="J186" s="20">
        <v>100</v>
      </c>
      <c r="K186" s="20" t="s">
        <v>121</v>
      </c>
      <c r="L186" s="20" t="s">
        <v>136</v>
      </c>
      <c r="S186" s="15"/>
    </row>
    <row r="187" spans="1:19" ht="28.5">
      <c r="A187" s="10">
        <v>5189</v>
      </c>
      <c r="B187" s="8" t="s">
        <v>269</v>
      </c>
      <c r="C187" s="8">
        <v>3</v>
      </c>
      <c r="D187" s="13"/>
      <c r="E187" s="12"/>
      <c r="F187" s="12"/>
      <c r="G187" s="13"/>
      <c r="H187" s="14"/>
      <c r="I187" s="21">
        <f>Tableau24[[#This Row],[Quantité]]*Tableau24[[#This Row],[Coût unitaire (hors taxes)]]</f>
        <v>0</v>
      </c>
      <c r="J187" s="17"/>
      <c r="K187" s="17"/>
      <c r="L187" s="18"/>
    </row>
  </sheetData>
  <mergeCells count="2">
    <mergeCell ref="A4:L4"/>
    <mergeCell ref="D3:I3"/>
  </mergeCells>
  <dataValidations count="1">
    <dataValidation type="list" allowBlank="1" showInputMessage="1" showErrorMessage="1" sqref="L8:L25" xr:uid="{00000000-0002-0000-0200-000000000000}">
      <formula1>locaux_</formula1>
    </dataValidation>
  </dataValidations>
  <pageMargins left="0.70866141732283472" right="0.70866141732283472" top="0.74803149606299213" bottom="0.74803149606299213" header="0.31496062992125984" footer="0.31496062992125984"/>
  <pageSetup paperSize="5" scale="58"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MAO</vt:lpstr>
      <vt:lpstr>RM</vt:lpstr>
      <vt:lpstr>MAO!Impression_des_titres</vt:lpstr>
      <vt:lpstr>RM!Impression_des_titres</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Élisabeth Fournier</dc:creator>
  <cp:lastModifiedBy>Ann (externe) Francoeur</cp:lastModifiedBy>
  <cp:lastPrinted>2019-08-22T16:32:05Z</cp:lastPrinted>
  <dcterms:created xsi:type="dcterms:W3CDTF">2018-01-12T15:55:21Z</dcterms:created>
  <dcterms:modified xsi:type="dcterms:W3CDTF">2023-04-06T14:06:41Z</dcterms:modified>
</cp:coreProperties>
</file>