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q03-11\app\GRP\DGI\DEDIS\40000\41200_Elabo_Prog\50580\DEP-ASP\Programme\5368_Extraction_minerai\1- révision 2019\Base_donnee\"/>
    </mc:Choice>
  </mc:AlternateContent>
  <xr:revisionPtr revIDLastSave="0" documentId="13_ncr:1_{515F82E1-76AE-4244-A439-39E8743C246A}" xr6:coauthVersionLast="36" xr6:coauthVersionMax="36" xr10:uidLastSave="{00000000-0000-0000-0000-000000000000}"/>
  <bookViews>
    <workbookView xWindow="0" yWindow="0" windowWidth="21570" windowHeight="7980" xr2:uid="{0D3E87FD-6998-4599-AE58-998E75CC4FF6}"/>
  </bookViews>
  <sheets>
    <sheet name="MAO" sheetId="1" r:id="rId1"/>
    <sheet name="RM" sheetId="2" r:id="rId2"/>
  </sheets>
  <definedNames>
    <definedName name="_xlnm.Print_Titles" localSheetId="0">MAO!$1:$7</definedName>
    <definedName name="_xlnm.Print_Titles" localSheetId="1">RM!$1:$7</definedName>
    <definedName name="locaux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4" i="1" l="1"/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8" i="2"/>
  <c r="I9" i="1"/>
  <c r="I19" i="1"/>
  <c r="I20" i="1"/>
  <c r="I21" i="1"/>
  <c r="I10" i="1"/>
  <c r="I11" i="1"/>
  <c r="I22" i="1"/>
  <c r="I23" i="1"/>
  <c r="I12" i="1"/>
  <c r="I13" i="1"/>
  <c r="I24" i="1"/>
  <c r="I25" i="1"/>
  <c r="I26" i="1"/>
  <c r="I27" i="1"/>
  <c r="I28" i="1"/>
  <c r="I14" i="1"/>
  <c r="I29" i="1"/>
  <c r="I30" i="1"/>
  <c r="I15" i="1"/>
  <c r="I31" i="1"/>
  <c r="I32" i="1"/>
  <c r="I33" i="1"/>
  <c r="I36" i="1"/>
  <c r="I35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16" i="1"/>
  <c r="I56" i="1"/>
  <c r="I57" i="1"/>
  <c r="I58" i="1"/>
  <c r="I59" i="1"/>
  <c r="I60" i="1"/>
  <c r="I17" i="1"/>
  <c r="I18" i="1"/>
  <c r="I61" i="1"/>
  <c r="I62" i="1"/>
  <c r="I63" i="1"/>
  <c r="I8" i="1"/>
  <c r="D3" i="2" l="1"/>
</calcChain>
</file>

<file path=xl/sharedStrings.xml><?xml version="1.0" encoding="utf-8"?>
<sst xmlns="http://schemas.openxmlformats.org/spreadsheetml/2006/main" count="1504" uniqueCount="411">
  <si>
    <t>LISTE COMPLÈTE DU MOBILIER, APPAREILLAGE ET OUTILLAGE QUE LA CS DOIT POSSÉDER POUR OFFRIR LE PROGRAMME D'ÉTUDES</t>
  </si>
  <si>
    <t>Programme</t>
  </si>
  <si>
    <t>Nom du programme</t>
  </si>
  <si>
    <t>N° de catégorie</t>
  </si>
  <si>
    <t>Nom de catégorie</t>
  </si>
  <si>
    <t xml:space="preserve">Article </t>
  </si>
  <si>
    <t xml:space="preserve">Description </t>
  </si>
  <si>
    <t>Quantité</t>
  </si>
  <si>
    <t>Coût unitaire (Hors taxes)</t>
  </si>
  <si>
    <t>Coût total</t>
  </si>
  <si>
    <t xml:space="preserve">Durée de vie </t>
  </si>
  <si>
    <t>Compétence principale</t>
  </si>
  <si>
    <t>Local</t>
  </si>
  <si>
    <t>Mobilier</t>
  </si>
  <si>
    <t>Cl</t>
  </si>
  <si>
    <t xml:space="preserve">Camion </t>
  </si>
  <si>
    <t>Chaîne</t>
  </si>
  <si>
    <t xml:space="preserve">Chaise </t>
  </si>
  <si>
    <t>Classeur</t>
  </si>
  <si>
    <t>Clé</t>
  </si>
  <si>
    <t>Coupe-câble</t>
  </si>
  <si>
    <t>Cric</t>
  </si>
  <si>
    <t>Douille</t>
  </si>
  <si>
    <t>Écran</t>
  </si>
  <si>
    <t>Extincteur</t>
  </si>
  <si>
    <t>A-B-C, 10 lbs, avec support, durée 17 à 20 secondes</t>
  </si>
  <si>
    <t>Hache</t>
  </si>
  <si>
    <t>Joint</t>
  </si>
  <si>
    <t>Lampe</t>
  </si>
  <si>
    <t>Manille</t>
  </si>
  <si>
    <t>Marteau</t>
  </si>
  <si>
    <t>Masse</t>
  </si>
  <si>
    <t xml:space="preserve">Pistolet </t>
  </si>
  <si>
    <t xml:space="preserve">Projecteur </t>
  </si>
  <si>
    <t>Raccord</t>
  </si>
  <si>
    <t>Radio</t>
  </si>
  <si>
    <t>Rallonge</t>
  </si>
  <si>
    <t>Téléviseur</t>
  </si>
  <si>
    <t>LISTE COMPLÈTE DES RESSOURCES MATÉRIELLES QUE LA CS DOIT POSSÉDER POUR OFFRIR LE PROGRAMME D'ÉTUDES</t>
  </si>
  <si>
    <t>Catégorie</t>
  </si>
  <si>
    <t>Coût unitaire (hors taxes)</t>
  </si>
  <si>
    <t>Taux de remplacement annuel (%)</t>
  </si>
  <si>
    <t>Ressources matérielles</t>
  </si>
  <si>
    <t>Ampoule</t>
  </si>
  <si>
    <t>Barre</t>
  </si>
  <si>
    <t>Boulon</t>
  </si>
  <si>
    <t>Boyau</t>
  </si>
  <si>
    <t>Câble</t>
  </si>
  <si>
    <t>Carburant</t>
  </si>
  <si>
    <t>Gants</t>
  </si>
  <si>
    <t>Graisse</t>
  </si>
  <si>
    <t>Huile</t>
  </si>
  <si>
    <t xml:space="preserve">Huile </t>
  </si>
  <si>
    <t>Immatriculation</t>
  </si>
  <si>
    <t xml:space="preserve">Lame </t>
  </si>
  <si>
    <t>Mécanicien</t>
  </si>
  <si>
    <t xml:space="preserve">Protecteur </t>
  </si>
  <si>
    <t xml:space="preserve">Raccord </t>
  </si>
  <si>
    <t xml:space="preserve">Trousse </t>
  </si>
  <si>
    <t>De premiers soins</t>
  </si>
  <si>
    <t>Des extincteurs chimiques</t>
  </si>
  <si>
    <t>Extraction de minerai - DEP 5368</t>
  </si>
  <si>
    <t>Armoire</t>
  </si>
  <si>
    <t xml:space="preserve">En métal, portes avec serrure, penderie et tablettes, dimensions 18" x 36" x 78"    </t>
  </si>
  <si>
    <t>-</t>
  </si>
  <si>
    <t>En métal, 18" x 36" x 72", 4 tablettes ajustables, robuste, portes avec serrure</t>
  </si>
  <si>
    <t>Appareillage et outillage</t>
  </si>
  <si>
    <t>À écailler 8'</t>
  </si>
  <si>
    <t>Céa,Gé</t>
  </si>
  <si>
    <t>À écailler 6'</t>
  </si>
  <si>
    <t>À écailler 4', protecteur de caoutchouc</t>
  </si>
  <si>
    <t xml:space="preserve">Brosse </t>
  </si>
  <si>
    <t>À effacer. Pour tableau blanc, 13 cm x 4 cm, en foam</t>
  </si>
  <si>
    <t>Bureau</t>
  </si>
  <si>
    <t xml:space="preserve">Pour enseignant, 1,52 m x 0,90 m x 0,73 m, 1 tiroir utilitaire, 1 tiroir classeur avec serrure    </t>
  </si>
  <si>
    <t>Camion</t>
  </si>
  <si>
    <t>De service 4X4, usagé</t>
  </si>
  <si>
    <t xml:space="preserve">Articulé avec benne (Tombereau) Moteur 12,7 l., diesel, cap. 8,5 v.c., direction hydraulique, pavillon approuvé </t>
  </si>
  <si>
    <t>6-12</t>
  </si>
  <si>
    <t>Gé</t>
  </si>
  <si>
    <t xml:space="preserve">Pour enseignant, sur roulettes, avec dossier et appuie-bras, pivotante    </t>
  </si>
  <si>
    <t xml:space="preserve">Pour élève, piètement en métal, siège et dossier en tissu, avec appuie-bras, empilables </t>
  </si>
  <si>
    <t>Chargeuse</t>
  </si>
  <si>
    <t>Navette, Capacité 6000 kg, moteur deutz 232 HP, 173 kWh, 5 vgs</t>
  </si>
  <si>
    <t xml:space="preserve">Chargeuse </t>
  </si>
  <si>
    <t>Automotrice, Pneumatique, avec benne. Disponible à l'état usagé seulement</t>
  </si>
  <si>
    <t>Céa</t>
  </si>
  <si>
    <t xml:space="preserve">Sur rail, Pneumatique, catégorie 24,  type automatique. Disponible à l'état usagé seulement </t>
  </si>
  <si>
    <t xml:space="preserve">Civière </t>
  </si>
  <si>
    <t>Harnais de sécurité et courroies de retour avec planche dorsale</t>
  </si>
  <si>
    <t>Sas</t>
  </si>
  <si>
    <t>Vertical, 4 tiroirs, avec serrure, 36" x 18" x 53 1/2" (90,72 x 45,36 x  134,82 cm)</t>
  </si>
  <si>
    <t>Dynamométrique, prise 3/4" (1,89 cm)</t>
  </si>
  <si>
    <t xml:space="preserve">Clinomètre </t>
  </si>
  <si>
    <t>Magnétique, Graduation en degrés, pour déterminer l'angle de forage</t>
  </si>
  <si>
    <t xml:space="preserve">Corbeille </t>
  </si>
  <si>
    <t xml:space="preserve">À papier, capacité de 20 gallons, 19 1/2" de diamètre, 22 1/2" de hauteur, en polyéthylène    </t>
  </si>
  <si>
    <t>Pour câble d'acier de 1/2" et de 5/8" (1,26 et 1,47 cm) de diamètre</t>
  </si>
  <si>
    <t>Manuel, capacité de 10 tonnes (9070 kg)</t>
  </si>
  <si>
    <t>Détecteur</t>
  </si>
  <si>
    <t>De monoxyde de carbone</t>
  </si>
  <si>
    <t xml:space="preserve">Dispositif </t>
  </si>
  <si>
    <t>De transport pour élèves et enseignants</t>
  </si>
  <si>
    <t>SS</t>
  </si>
  <si>
    <t>Distributrice</t>
  </si>
  <si>
    <t>Pour essuie-main en rouleau</t>
  </si>
  <si>
    <t>À percussion, SEA, 1 3/8", 6 pans, à prise 1", fini noir</t>
  </si>
  <si>
    <t>À percussion, SEA, 1 1/2", 6 pans, à prise 1", fini noir</t>
  </si>
  <si>
    <t>À percussion, SAE, 1 1/4", 6 pans, à prise 1", fini noir</t>
  </si>
  <si>
    <t>À percussion, SAE, 1 1/8", 6 pans, à prise  1", fini noir</t>
  </si>
  <si>
    <t xml:space="preserve">Sur pied, trépied en aluminium, rétractable, tambour d'enroulement pour la toile, 120 cm x 180 cm    </t>
  </si>
  <si>
    <t>Foreuse</t>
  </si>
  <si>
    <t>À béquille, pneumatique (Manuelle)</t>
  </si>
  <si>
    <t>Vertical, pneumatique (Manuelle)</t>
  </si>
  <si>
    <t>Graisseur</t>
  </si>
  <si>
    <t xml:space="preserve">De ligne, réservoir servant à lubrifier les foreuses, 4 1/2" x 9" (11,34 x 22,68 cm), pesant 13 1/4 livres (6 kg)  </t>
  </si>
  <si>
    <t>De mineur, avec batterie rechargeable, cordon élec. et faisceau ajustable</t>
  </si>
  <si>
    <t xml:space="preserve">3/4" (1,89 cm); pour joindre un câble d'acier au râcloir   </t>
  </si>
  <si>
    <t>5/8" (1,58 cm); pour joindre un câble d'acier au râcloir</t>
  </si>
  <si>
    <t xml:space="preserve">1/4" (6.35 mm); pour fixer à une chaîne </t>
  </si>
  <si>
    <t>Pneumatique, robuste, à prise 1" (2,52 cm), réversible</t>
  </si>
  <si>
    <t xml:space="preserve">Mouffle  </t>
  </si>
  <si>
    <t xml:space="preserve">Robuste, capacité 10 tonnes (9070 kg)  </t>
  </si>
  <si>
    <t>Ordinateur</t>
  </si>
  <si>
    <t>Pour enseignants</t>
  </si>
  <si>
    <t>Poinçon</t>
  </si>
  <si>
    <t xml:space="preserve">Pointe en cuivre, pour perçer un produit explosif en bâton     </t>
  </si>
  <si>
    <t>Multimédia</t>
  </si>
  <si>
    <t>cl</t>
  </si>
  <si>
    <t>Pupitre</t>
  </si>
  <si>
    <t>Pour élève</t>
  </si>
  <si>
    <t>Chargeur</t>
  </si>
  <si>
    <t xml:space="preserve">À percussion, longueur: 8', à prise 1", 1" mâle, fini chrome  </t>
  </si>
  <si>
    <t xml:space="preserve">Réservoir </t>
  </si>
  <si>
    <t>Avec vaporisateur, pour nettoyant de lunettes de sécurité</t>
  </si>
  <si>
    <t xml:space="preserve">Pour carburant diesel, 500 g. (2,27 kl), pompe de 110 V, boyau et lance manuelle, transporté, installé et réglementaire </t>
  </si>
  <si>
    <t xml:space="preserve">Soufflerie </t>
  </si>
  <si>
    <t>Pneumatique</t>
  </si>
  <si>
    <t>Tableau</t>
  </si>
  <si>
    <t>Porcelaine et acier, finition blanche, 48" x 72" (121,44 x 182,16 cm), cadre d'aluminium</t>
  </si>
  <si>
    <t xml:space="preserve">D'affichage en liège. Cadre en aluminium, 61 cm x 91 cm    </t>
  </si>
  <si>
    <t xml:space="preserve">Couleur, écran 42"      </t>
  </si>
  <si>
    <t>Treuil-racloir</t>
  </si>
  <si>
    <t xml:space="preserve">Pneumatique, 30 forces, avec le râcloir. Disponible à l'état usagé seulement </t>
  </si>
  <si>
    <t>9-11</t>
  </si>
  <si>
    <t xml:space="preserve">Vérificateur </t>
  </si>
  <si>
    <t>De ligne de tir</t>
  </si>
  <si>
    <t>Extraction de minerai</t>
  </si>
  <si>
    <t>Pour engins de chantier</t>
  </si>
  <si>
    <t>100 W</t>
  </si>
  <si>
    <t xml:space="preserve">Assurance </t>
  </si>
  <si>
    <t>Pour le véhicule transport des élèves/année, franchise de 500,$, assurance tout risque, responsabilité de 1 000 000,$</t>
  </si>
  <si>
    <t>De repositionnement (utilisée pour une chargeuse sur rail)</t>
  </si>
  <si>
    <t>De force, manche hexagonal, longueur 30"</t>
  </si>
  <si>
    <t>À œil -souder</t>
  </si>
  <si>
    <t>À œil -Torsader (pig tail)</t>
  </si>
  <si>
    <t xml:space="preserve">En acier crénelé, forgé, 7' de longueur, 20 mm de diamètre        </t>
  </si>
  <si>
    <t xml:space="preserve">En acier crénelé, forgé, 5' de longueur, 20 mm de diamètre        </t>
  </si>
  <si>
    <t>Mécanique, forgé, 7' de longueur, 5/8" de diamètre</t>
  </si>
  <si>
    <t xml:space="preserve">Mécanique, forgé, 5' de longueur, 5/8" de diamètre </t>
  </si>
  <si>
    <t>Mécanique, forgé, 3' de longueur, 5/8" de diamètre</t>
  </si>
  <si>
    <t xml:space="preserve"> d'ancrage «split set» 7'</t>
  </si>
  <si>
    <t xml:space="preserve"> d'ancrage «split set»  </t>
  </si>
  <si>
    <t>7' avec écrous</t>
  </si>
  <si>
    <t>Et écrou, tête ronde, 5/16" x 2"</t>
  </si>
  <si>
    <t>Et écrou, pour raccord de tuyaux de 6" de diamètre</t>
  </si>
  <si>
    <t>Et écrou, tête ronde, 1/4" x 2"</t>
  </si>
  <si>
    <t>Bourroir</t>
  </si>
  <si>
    <t>12' de longueur x 7/8" de diamètre</t>
  </si>
  <si>
    <t>À air, en section de 50', 2" de diamètre, raccords installés</t>
  </si>
  <si>
    <t>À air, en section de 50', 1 1/2" de diamètre, raccords installés</t>
  </si>
  <si>
    <t>À air, en section de 50', 1" de diamètre, raccords installés</t>
  </si>
  <si>
    <t>À eau, en section de 50', 1/2" de diamètre, raccords installés</t>
  </si>
  <si>
    <t xml:space="preserve">Flexible, pour l'alimentation en air, type 2000, 16" x 50'      </t>
  </si>
  <si>
    <t>D'acier, par pied, pour treuil-racloir, 1/2" de diamètre; coût au pied linéaire</t>
  </si>
  <si>
    <t>Cahier</t>
  </si>
  <si>
    <t>Anneaux. Pour feuilles mobiles 8 1/2" x 11", 1 1/2" d'épaisseur</t>
  </si>
  <si>
    <t xml:space="preserve"> Diesel / litre</t>
  </si>
  <si>
    <t>Essence/litre</t>
  </si>
  <si>
    <t xml:space="preserve">Cartouche </t>
  </si>
  <si>
    <t>De résine, prise normale, pour boulon en acier crénelé, en boîte de 30</t>
  </si>
  <si>
    <t>Cartouche</t>
  </si>
  <si>
    <t>De résine, prise rapide, pour boulon en acier crénelé, en boîte de 30</t>
  </si>
  <si>
    <t xml:space="preserve">Casque </t>
  </si>
  <si>
    <t xml:space="preserve">De sécurité, respecte les normes ACNOR      </t>
  </si>
  <si>
    <t>Ceinture</t>
  </si>
  <si>
    <t xml:space="preserve"> De sécurité. Avec anneau, respectant les normes de l'ACNOR      </t>
  </si>
  <si>
    <t>Au pied linéaire, 1/2" de diamètre</t>
  </si>
  <si>
    <t>Au pied linéaire, 1/4" de diamètre</t>
  </si>
  <si>
    <t>De cheminée, avec anneau d'attache, 1/4" de diamètre</t>
  </si>
  <si>
    <t>À molette. 12" de longueur</t>
  </si>
  <si>
    <t>À crémaillère 14" de longueur</t>
  </si>
  <si>
    <t>À douille double7/8" x 11/16", pour collet victaulic</t>
  </si>
  <si>
    <t>Clous</t>
  </si>
  <si>
    <t xml:space="preserve">Standard, 6", coût pour une livre </t>
  </si>
  <si>
    <t>Collet</t>
  </si>
  <si>
    <t>De serrage 4" de diamètre</t>
  </si>
  <si>
    <t xml:space="preserve">Collet </t>
  </si>
  <si>
    <t xml:space="preserve">De serrage 3" de diamètre </t>
  </si>
  <si>
    <t>De serrage 2" de diamètre</t>
  </si>
  <si>
    <t>Coquille</t>
  </si>
  <si>
    <t>Pour boulon mécanique de 5/8" de diam.</t>
  </si>
  <si>
    <t xml:space="preserve">Cordeau </t>
  </si>
  <si>
    <t>Détonant, en rouleau de 100 m  (300 m)</t>
  </si>
  <si>
    <t>Coude</t>
  </si>
  <si>
    <t>45 degrés De type victaulic, pour tuyau de fer de 4" de diamètre</t>
  </si>
  <si>
    <t>45 degrés De type victaulic, pour tuyau de fer de 1" de diamètre</t>
  </si>
  <si>
    <t>45 degrés De type victaulic, pour tuyau de fer de 2" de diamètre</t>
  </si>
  <si>
    <t xml:space="preserve">Coude </t>
  </si>
  <si>
    <t>45 degrés De type victaulic, pour tuyau de fer de 6" de diamètre</t>
  </si>
  <si>
    <t>90 degrés De type victaulic, pour tuyau de fer de 6" de diamètre</t>
  </si>
  <si>
    <t>90 degrés De type victaulic, pour tuyau de fer de 4" de diamètre</t>
  </si>
  <si>
    <t>90 degrés De type victaulic, pour tuayu de fer de 1" de diamètre</t>
  </si>
  <si>
    <t>90 degrés De type victaulic, pour tuyau de fer de 2" de diamètre</t>
  </si>
  <si>
    <t xml:space="preserve">Coulisseau </t>
  </si>
  <si>
    <t>D'assujettissement, antichute, 6' de longueur</t>
  </si>
  <si>
    <t>Crampons</t>
  </si>
  <si>
    <t>Utilisés pour fixer la voie ferrée sur les dormants</t>
  </si>
  <si>
    <t xml:space="preserve">Détonateur </t>
  </si>
  <si>
    <t>Électrique</t>
  </si>
  <si>
    <t>Dormant</t>
  </si>
  <si>
    <t>5" d'épaisseur, 48" de longueur, équarri sur 2 côtés</t>
  </si>
  <si>
    <t>De serrage Pour boulons mécaniques et boulons en acier crénelé</t>
  </si>
  <si>
    <t>Échelle</t>
  </si>
  <si>
    <t>De fer. Utilisée pour le forage, sans support d'échelle</t>
  </si>
  <si>
    <t>16'  en bois</t>
  </si>
  <si>
    <t xml:space="preserve">Entretien </t>
  </si>
  <si>
    <t>Du simulateur, description à venir</t>
  </si>
  <si>
    <t>09-11</t>
  </si>
  <si>
    <t>Et réparation des engins</t>
  </si>
  <si>
    <t>Entretoise</t>
  </si>
  <si>
    <t>4" x 48" x 1/4", avec trou de 1" de diamètre</t>
  </si>
  <si>
    <t>Essuie-main</t>
  </si>
  <si>
    <t>En boîte de 24 unités</t>
  </si>
  <si>
    <t xml:space="preserve">Extracteur </t>
  </si>
  <si>
    <t>De trépan, pour fleuret servant à aléser un trou de forage (2,5 po)</t>
  </si>
  <si>
    <t>De trépan, pour fleuret muni d'un trépan de 1 1/4" de diamètre</t>
  </si>
  <si>
    <t xml:space="preserve">Fascicule d'entretien </t>
  </si>
  <si>
    <t>Du fabricant, entretien périodique des différents composants d'un ciseau élévateur</t>
  </si>
  <si>
    <t xml:space="preserve">Du fabricant, entretien périodique des différents composants d'une chargeuse-navette    </t>
  </si>
  <si>
    <t>Du fabricant, entretien périodique des différents composants d'un camion</t>
  </si>
  <si>
    <t>Feuilles mobiles</t>
  </si>
  <si>
    <t>8 1/2" x 11", coût pour un achat au paquet</t>
  </si>
  <si>
    <t xml:space="preserve">Fil </t>
  </si>
  <si>
    <t>Électrique, double, de couleur jaune, en rouleau de 50 m.</t>
  </si>
  <si>
    <t>Électrique, 3 brins, revêtements de couleur rouge</t>
  </si>
  <si>
    <t>Électrique, type 12-2, 2 brins, coût pour achat au mètre</t>
  </si>
  <si>
    <t>Fleuret</t>
  </si>
  <si>
    <t>Reamer de 8'</t>
  </si>
  <si>
    <t>6' de longueur reamer</t>
  </si>
  <si>
    <t>8' normal</t>
  </si>
  <si>
    <t>Reamer de 4'</t>
  </si>
  <si>
    <t>6' normal</t>
  </si>
  <si>
    <t>Reamer de 2'</t>
  </si>
  <si>
    <t>4' normal</t>
  </si>
  <si>
    <t>Avec collet, 12' de longueur</t>
  </si>
  <si>
    <t>Avec collet, 10' de longueur</t>
  </si>
  <si>
    <t>Avec collet, 8' de longueur</t>
  </si>
  <si>
    <t>2' normal</t>
  </si>
  <si>
    <t>Avec collet, 4' de longueur</t>
  </si>
  <si>
    <t>Sans collet, 4'6" de longueur</t>
  </si>
  <si>
    <t>Avec collet, 2' de longueur</t>
  </si>
  <si>
    <t>Sans collet, 2'6" de longueur</t>
  </si>
  <si>
    <t>Sans collet, 18" de longueur</t>
  </si>
  <si>
    <t>De caoutchouc. Doublés</t>
  </si>
  <si>
    <t>De caoutchouc. Non doublés</t>
  </si>
  <si>
    <t>En tube de 1 l.</t>
  </si>
  <si>
    <t>Grumes</t>
  </si>
  <si>
    <t>16' de longueur, 6/8" de diamètre</t>
  </si>
  <si>
    <t xml:space="preserve">Guide </t>
  </si>
  <si>
    <t>D'utilisation du boulonnage, centre de recherches minérales</t>
  </si>
  <si>
    <t>D'utilisation du boulonnage, ministère de l'Énergie et des Ressources, Centre de recherches minérales</t>
  </si>
  <si>
    <t>HydrauliqueContenant de 20 l.</t>
  </si>
  <si>
    <t>Lubrifiant pour les foreuses, contenant de 20 l.</t>
  </si>
  <si>
    <t>À engrenage Contenant de 4 l.</t>
  </si>
  <si>
    <t>Pour moteur diesel/litre  Grade 15W40 ou selon les recommandations du fabricant, coût au litre</t>
  </si>
  <si>
    <t>À freinContenant de 4 l.</t>
  </si>
  <si>
    <t>Pénétrante. En aérosol, en contenant de 340 g.</t>
  </si>
  <si>
    <t>Pour le véhicule de transport des élèves</t>
  </si>
  <si>
    <t>Indicateur</t>
  </si>
  <si>
    <t>D'espacement, pour la voie ferrée</t>
  </si>
  <si>
    <t>D'étanchéité. Pour raccord de tuyaux de 4" de diamètre</t>
  </si>
  <si>
    <t>Pour boyau à air de 2" de diamètre</t>
  </si>
  <si>
    <t xml:space="preserve">D'étanchéité. Pour raccord de tuyaux de 2" de diamètre </t>
  </si>
  <si>
    <t>Pour boyau à air de 1 1/2" de diamètre</t>
  </si>
  <si>
    <t>D'étanchéité. Pour raccord de tuyaux de 6" de diamètre</t>
  </si>
  <si>
    <t xml:space="preserve">Pour boyau à air de 1" de diamètre  </t>
  </si>
  <si>
    <t xml:space="preserve">D'étanchéité. Pour raccord de tuyaux de 1" de diamètre </t>
  </si>
  <si>
    <t>Pour boyau à eau de 1/2" de diamètre</t>
  </si>
  <si>
    <t>Lame</t>
  </si>
  <si>
    <t>Pour coupe-câble d'acier</t>
  </si>
  <si>
    <t>Pour sciotte. 36" de longueur</t>
  </si>
  <si>
    <t>Pour scie à fer</t>
  </si>
  <si>
    <t>Liquide</t>
  </si>
  <si>
    <t>Nettoyant, pour les mains, efficace contre l'huile et la graisse, contenant de 4 l.</t>
  </si>
  <si>
    <t xml:space="preserve">Liquide </t>
  </si>
  <si>
    <t>Nettoyant, pour les lunettes de sécurité, contenant de 4 l.</t>
  </si>
  <si>
    <t>Loi sur la santé et la sécurité du travail</t>
  </si>
  <si>
    <t>Projet de loi 17</t>
  </si>
  <si>
    <t>Loi sur les accidents du travail et les maladies professionnelles</t>
  </si>
  <si>
    <t xml:space="preserve">Projet de loi 42 et les dispositions du projet de loi 35 </t>
  </si>
  <si>
    <t>Lunettes</t>
  </si>
  <si>
    <t xml:space="preserve">De sécurité, monture et verres incassables, respectant les normes de l'ACNOR </t>
  </si>
  <si>
    <t>At,Céa</t>
  </si>
  <si>
    <t xml:space="preserve">Madrier </t>
  </si>
  <si>
    <t xml:space="preserve">Brut, 2" x 8" x 16' </t>
  </si>
  <si>
    <t xml:space="preserve">Manchon </t>
  </si>
  <si>
    <t>De nylon, avec bande élastique</t>
  </si>
  <si>
    <t xml:space="preserve">Manuel </t>
  </si>
  <si>
    <t xml:space="preserve">De l'opérateur, chargeuse-navette, 60 pages par élève </t>
  </si>
  <si>
    <t>De l'opérateur, camion avec élévateur en ciseaux, 50 pages par élève</t>
  </si>
  <si>
    <t>De pièces du fabricant, liste de l'ensemble des pièces d'un camion</t>
  </si>
  <si>
    <t>De pièces du fabricant, liste de l'ensemble des pièces d'un ciseaux élévateur</t>
  </si>
  <si>
    <t>De pièces du fabricant, liste de l'ensemble des pièces d'une chargeuse-navette</t>
  </si>
  <si>
    <t>De pièces du fabricant, liste de l'ensemble des pièces d'un treuil-râcloir</t>
  </si>
  <si>
    <t>De pièces du fabricant, liste de l'ensemble des pièces d'une chargeuse automotrice</t>
  </si>
  <si>
    <t>De pièces du fabricant, liste de l'ensemble des pièces d'une chargeuse sur rails</t>
  </si>
  <si>
    <t>De pièces du fabricant, liste de l'ensemble des pièces d'une foreuse à béquille</t>
  </si>
  <si>
    <t>De pièces du fabricant, liste de l'ensemble des pièces d'une foreuse verticale</t>
  </si>
  <si>
    <t>Tête de 8 livres, manche de 30"</t>
  </si>
  <si>
    <t>Tête de 4 livres, manche de 24"</t>
  </si>
  <si>
    <t>À l'heure, taux horaire</t>
  </si>
  <si>
    <t xml:space="preserve">Papier </t>
  </si>
  <si>
    <t xml:space="preserve">Hygiénique, 2 épaisseurs, 420 feuilles, en boîte de 48 rouleaux   </t>
  </si>
  <si>
    <t>Pelle-pioche</t>
  </si>
  <si>
    <t>Utilisée pour dégager les trous de relevé et pour égaliser le tas de minerai</t>
  </si>
  <si>
    <t>Graisseur, à levier, pour utilisation avec graisse en tube</t>
  </si>
  <si>
    <t>Plaque</t>
  </si>
  <si>
    <t>de boulonnage 8" carré, 1/4" d'épaisseur, trou de 3/4" de diamètre</t>
  </si>
  <si>
    <t xml:space="preserve">de boulonnage 6" carré, 1/4" d'épaisseur, trou de 3/4" de diamètre </t>
  </si>
  <si>
    <t>de boulonnage. 4" carré, 1/4" d'épaisseur, trou de 3/4" de diamètre</t>
  </si>
  <si>
    <t xml:space="preserve">Plaque </t>
  </si>
  <si>
    <t xml:space="preserve">De raccordement, catégorie 30 lbs, pour la voie ferrée, coût à la paire </t>
  </si>
  <si>
    <t>Poulie</t>
  </si>
  <si>
    <t>Pour câble d'acier, 10" de diamètre</t>
  </si>
  <si>
    <t>Auditif. Pour s'adapter au casque de sécurité</t>
  </si>
  <si>
    <t>En Y, de type victaulic, pour tuya de fer de 6" de diamètre</t>
  </si>
  <si>
    <t>En T, de type victaulic, pour tuyau de fer de 6" de diamètre</t>
  </si>
  <si>
    <t>En Y, de type victaulic, pour tuyau de fer de 4" de diamètre</t>
  </si>
  <si>
    <t>Pour raccord fileté de 2"  de type «stem nut»</t>
  </si>
  <si>
    <t>En T, de type victaulic, Fer de 4" de diamètre</t>
  </si>
  <si>
    <t>En Y, de ype victaulic, pour tuyau de fer de 2" de diamètre</t>
  </si>
  <si>
    <t>En Y, de type victaulic, pour tuyau de fer de 1" de diamètre</t>
  </si>
  <si>
    <t>Fileté à un bout, victaulic à l'autre, 1" de diamètre</t>
  </si>
  <si>
    <t>De type victaulic, pour tuyau de 6" de diamètre, incluant le joint d'étanchéité, les boulons et les écrous</t>
  </si>
  <si>
    <t>Fileté à un bout, victaulic àl'autre, 2" de diamètre</t>
  </si>
  <si>
    <t>En T, de type victaulic, pour tuyau de fer de 2" de diamètre</t>
  </si>
  <si>
    <t>De type victaulic, pour tuyau de 4" de diamètre, incluant le joint d'étanchéité, les boulons et les écrous</t>
  </si>
  <si>
    <t>Fileté à un bout, victaulic à l'autre, 1 1/2" de diamètre</t>
  </si>
  <si>
    <t>En T, de type victaulic, pour tuyau de fer de 1" de diamètre</t>
  </si>
  <si>
    <t>Fileté aux extrémités, 2" de diamètre</t>
  </si>
  <si>
    <t>De ype victaulic, pour tuyau de 2" de diamètre, incluant le joint d'étanchéité, les boulons et les écrous</t>
  </si>
  <si>
    <t>Fileté aux extrémités, 1 1/2" de diamètre</t>
  </si>
  <si>
    <t>De type victaulic, pour tuyau de 1" de diamètre, incluant le joint d'étanchéité, les boulons et les écrous</t>
  </si>
  <si>
    <t>Fileté aux extrémités, 1" de diamètre</t>
  </si>
  <si>
    <t>Pour raccord fileté de 1 1/2". de type «stem nut»</t>
  </si>
  <si>
    <t>Pour raccord fileté de 1". de type «stem nut»</t>
  </si>
  <si>
    <t xml:space="preserve">Rails </t>
  </si>
  <si>
    <t>Et dormants, catégorie 30 lbs, en section de 20'</t>
  </si>
  <si>
    <t xml:space="preserve">Rallonge </t>
  </si>
  <si>
    <t>De fer avec trépied, utilisée avec une foreuse à béquille</t>
  </si>
  <si>
    <t>Réduit</t>
  </si>
  <si>
    <t>De type victaulic, 6" à 4"</t>
  </si>
  <si>
    <t>De type victaulic, 2" à 1"</t>
  </si>
  <si>
    <t>De type victaulic, 4" à 2"</t>
  </si>
  <si>
    <t>De type victaulic à une extrémité et fileté à l'autre, 2" à 1"</t>
  </si>
  <si>
    <t xml:space="preserve">Règlement </t>
  </si>
  <si>
    <t>Sur la santé et la sécurité dans les mines et modifiant certaines dispositions réglementaires</t>
  </si>
  <si>
    <t xml:space="preserve">Ruban </t>
  </si>
  <si>
    <t>Électrique, 66' x 3/4", résistant à l'eau</t>
  </si>
  <si>
    <t>Sac</t>
  </si>
  <si>
    <t>Pour transporter les trépans</t>
  </si>
  <si>
    <t>Scie</t>
  </si>
  <si>
    <t>À fer</t>
  </si>
  <si>
    <t>Sciotte</t>
  </si>
  <si>
    <t>36" de longueur</t>
  </si>
  <si>
    <t>Serre-joint</t>
  </si>
  <si>
    <t>Utilisé pour la réparation des boyaux</t>
  </si>
  <si>
    <t>Shell</t>
  </si>
  <si>
    <t>À boulons</t>
  </si>
  <si>
    <t>Support</t>
  </si>
  <si>
    <t>À tuyau. De type J, 18" de longueur, 5/8" diam.,  avec coquille</t>
  </si>
  <si>
    <t>Tige</t>
  </si>
  <si>
    <t>De serrage, pour foreuses manuelles</t>
  </si>
  <si>
    <t>Trépan</t>
  </si>
  <si>
    <t>Avec billes, pour aléser un trou, 2 1/2" de diamètre</t>
  </si>
  <si>
    <t>Avec billes, pour aléser un trou de 3 1/2" de diamètre</t>
  </si>
  <si>
    <t>Avec billes, pour aléser un trou de 3" de diamètre</t>
  </si>
  <si>
    <t>Avec 4 taillants en pointe, 1 3/4" de diamètre</t>
  </si>
  <si>
    <t>Avec 4 taillants en pointe, 1 1/4" de diamètre</t>
  </si>
  <si>
    <t xml:space="preserve">Tube </t>
  </si>
  <si>
    <t>À eau, pour foreuses manuelles</t>
  </si>
  <si>
    <t>De choc</t>
  </si>
  <si>
    <t xml:space="preserve">Tuyau </t>
  </si>
  <si>
    <t>De fer, de type victaulic, 6" de diamètre, 20' de longueur</t>
  </si>
  <si>
    <t>De fer, de type victaulic, 4" de diamètre, 20' de longueur</t>
  </si>
  <si>
    <t>De fer, de type victaulic, 2" de diamètre, 20' de longueur</t>
  </si>
  <si>
    <t>De fer, de type victaulic, 1" de diamètre, 20' de longueur</t>
  </si>
  <si>
    <t>Valve</t>
  </si>
  <si>
    <t>De type victaulic, pour tuyau de fer de 6" de diamètre</t>
  </si>
  <si>
    <t xml:space="preserve">De type victaulic, pour tuayu de fer de 4" </t>
  </si>
  <si>
    <t>De type victaulic, pour tuyau de fer de 2" de diamètre</t>
  </si>
  <si>
    <t>Filetée aux extrémités, 1" de diamètre</t>
  </si>
  <si>
    <t>Vérification</t>
  </si>
  <si>
    <t>Ciseau-élévateur</t>
  </si>
  <si>
    <t>9-10-11</t>
  </si>
  <si>
    <t>15-16-17-18</t>
  </si>
  <si>
    <t>15-16-17-19</t>
  </si>
  <si>
    <t>Outils de simulation - Cabine Tombereau</t>
  </si>
  <si>
    <t>Outils de simulation - Cabine Chargeuse-navette</t>
  </si>
  <si>
    <t>Dispositif d'enseignement pour les compétences en extraction de minerai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</si>
</sst>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43" formatCode="_ * #,##0.00_)\ _$_ ;_ * \(#,##0.00\)\ _$_ ;_ * &quot;-&quot;??_)\ _$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44" fontId="5" fillId="0" borderId="4" xfId="2" applyFont="1" applyBorder="1" applyAlignment="1">
      <alignment vertical="center" wrapText="1"/>
    </xf>
    <xf numFmtId="0" fontId="0" fillId="0" borderId="0" xfId="0" applyAlignment="1">
      <alignment vertical="center" wrapText="1"/>
    </xf>
    <xf numFmtId="44" fontId="4" fillId="2" borderId="2" xfId="2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6" fillId="0" borderId="5" xfId="3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wrapText="1"/>
    </xf>
    <xf numFmtId="44" fontId="6" fillId="0" borderId="6" xfId="2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3" applyFont="1" applyFill="1" applyBorder="1" applyAlignment="1">
      <alignment horizontal="center" vertical="center" wrapText="1"/>
    </xf>
    <xf numFmtId="44" fontId="0" fillId="0" borderId="0" xfId="2" applyFont="1" applyAlignment="1">
      <alignment wrapText="1"/>
    </xf>
    <xf numFmtId="0" fontId="6" fillId="0" borderId="8" xfId="3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wrapText="1"/>
    </xf>
    <xf numFmtId="44" fontId="6" fillId="0" borderId="4" xfId="2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16" fontId="5" fillId="0" borderId="4" xfId="0" quotePrefix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4">
    <cellStyle name="Milliers" xfId="1" builtinId="3"/>
    <cellStyle name="Monétaire" xfId="2" builtinId="4"/>
    <cellStyle name="Normal" xfId="0" builtinId="0"/>
    <cellStyle name="Normal 2" xfId="3" xr:uid="{7C2C9AC2-D7AC-41DA-BC11-D805C1750FE1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alignment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2382</xdr:rowOff>
    </xdr:from>
    <xdr:to>
      <xdr:col>1</xdr:col>
      <xdr:colOff>973933</xdr:colOff>
      <xdr:row>4</xdr:row>
      <xdr:rowOff>166135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1776FA1-EC6D-4C0C-989F-1B622B097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2"/>
          <a:ext cx="1935958" cy="1030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702469</xdr:colOff>
      <xdr:row>3</xdr:row>
      <xdr:rowOff>57150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5EFE558-70B0-4C13-A1C1-083E9EC15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4494" cy="704850"/>
        </a:xfrm>
        <a:prstGeom prst="rect">
          <a:avLst/>
        </a:prstGeom>
      </xdr:spPr>
    </xdr:pic>
    <xdr:clientData/>
  </xdr:twoCellAnchor>
  <xdr:oneCellAnchor>
    <xdr:from>
      <xdr:col>2</xdr:col>
      <xdr:colOff>105194</xdr:colOff>
      <xdr:row>56</xdr:row>
      <xdr:rowOff>287145</xdr:rowOff>
    </xdr:from>
    <xdr:ext cx="14106261" cy="26909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8F4726E-B7C9-47E4-A515-23C00205EE3F}"/>
            </a:ext>
          </a:extLst>
        </xdr:cNvPr>
        <xdr:cNvSpPr/>
      </xdr:nvSpPr>
      <xdr:spPr>
        <a:xfrm rot="1125254">
          <a:off x="2486444" y="22194645"/>
          <a:ext cx="14106261" cy="26909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fr-FR" sz="166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3409A6-BA99-452C-8FE2-9B47C2164B82}" name="Tableau1" displayName="Tableau1" ref="A7:L63" totalsRowShown="0" headerRowDxfId="33" dataDxfId="31" headerRowBorderDxfId="32" tableBorderDxfId="30" totalsRowBorderDxfId="29">
  <autoFilter ref="A7:L63" xr:uid="{073C4D16-043B-4E84-A856-61E192C9B193}"/>
  <sortState ref="A8:L63">
    <sortCondition ref="C7:C63"/>
  </sortState>
  <tableColumns count="12">
    <tableColumn id="1" xr3:uid="{1509A48B-A054-4E97-8648-B0F67EAEFE8C}" name="Programme" dataDxfId="28" dataCellStyle="Normal 2"/>
    <tableColumn id="2" xr3:uid="{F2EE7FD5-CC5A-4E68-8228-530DD5354617}" name="Nom du programme" dataDxfId="27" dataCellStyle="Normal 2"/>
    <tableColumn id="3" xr3:uid="{D0654203-98F7-4128-BD26-DFDE010D6810}" name="N° de catégorie" dataDxfId="26" dataCellStyle="Normal 2"/>
    <tableColumn id="4" xr3:uid="{D37BC18F-3930-4391-837E-C12991978578}" name="Nom de catégorie" dataDxfId="25" dataCellStyle="Normal 2"/>
    <tableColumn id="5" xr3:uid="{73052C17-F8B3-4BD6-AEE2-0A55058491A0}" name="Article " dataDxfId="24" dataCellStyle="Normal 2"/>
    <tableColumn id="6" xr3:uid="{65661A5E-0B1F-441E-A098-61CFB4106284}" name="Description " dataDxfId="23" dataCellStyle="Normal 2"/>
    <tableColumn id="7" xr3:uid="{0C8D61A0-CB14-4F36-B770-4CCF823F851F}" name="Quantité" dataDxfId="22" dataCellStyle="Normal 2"/>
    <tableColumn id="8" xr3:uid="{8E3A4318-63BD-4E9E-A3F4-A6E697BF6A4E}" name="Coût unitaire (Hors taxes)" dataDxfId="21" dataCellStyle="Monétaire"/>
    <tableColumn id="9" xr3:uid="{6FF03775-09C1-44BA-AAD2-1E18E03E04B1}" name="Coût total" dataDxfId="20" dataCellStyle="Monétaire">
      <calculatedColumnFormula>Tableau1[[#This Row],[Quantité]]*Tableau1[[#This Row],[Coût unitaire (Hors taxes)]]</calculatedColumnFormula>
    </tableColumn>
    <tableColumn id="10" xr3:uid="{C6BDE6CA-D7D6-4EC2-983E-C67BB53FDDEF}" name="Durée de vie " dataDxfId="19" dataCellStyle="Normal 2"/>
    <tableColumn id="11" xr3:uid="{DBC828A8-FB7D-4D10-90D8-DBFA727495D9}" name="Compétence principale" dataDxfId="18" dataCellStyle="Normal 2"/>
    <tableColumn id="12" xr3:uid="{6BC895B3-1DC5-418A-8ECB-69290ADE46BC}" name="Local" dataDxfId="17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36EE20-4237-4D30-9754-23DCA8F9A0F9}" name="Tableau24" displayName="Tableau24" ref="A7:L203" totalsRowShown="0" headerRowDxfId="16" dataDxfId="14" headerRowBorderDxfId="15" tableBorderDxfId="13" totalsRowBorderDxfId="12">
  <autoFilter ref="A7:L203" xr:uid="{D85A1B46-6056-4B53-9ED4-EBF7BB636365}"/>
  <sortState ref="A8:L187">
    <sortCondition ref="I7:I187"/>
  </sortState>
  <tableColumns count="12">
    <tableColumn id="1" xr3:uid="{BE85F279-794D-4DF8-A13D-06B141728478}" name="Programme" dataDxfId="11" dataCellStyle="Normal 2"/>
    <tableColumn id="2" xr3:uid="{CE168426-9E5C-4BF7-8457-7719C5CD6F71}" name="Nom du programme" dataDxfId="10" dataCellStyle="Normal 2"/>
    <tableColumn id="3" xr3:uid="{8FE76097-9127-42AF-98B1-EB1EAD39A8A6}" name="Catégorie" dataDxfId="9" dataCellStyle="Normal 2"/>
    <tableColumn id="4" xr3:uid="{3B7B96C2-FC05-480F-B79C-9DA08B313694}" name="Nom de catégorie" dataDxfId="8" dataCellStyle="Normal 2"/>
    <tableColumn id="5" xr3:uid="{C66D0FDA-C314-4A0A-AA8B-E96F58965B67}" name="Article " dataDxfId="7" dataCellStyle="Normal 2"/>
    <tableColumn id="6" xr3:uid="{A00344AC-B492-4CC9-A55B-6B36D7147E46}" name="Description " dataDxfId="6" dataCellStyle="Normal 2"/>
    <tableColumn id="7" xr3:uid="{8779E26C-0F9F-482F-BE89-4329B538D84A}" name="Quantité" dataDxfId="5" dataCellStyle="Normal 2"/>
    <tableColumn id="8" xr3:uid="{E9396860-ADB1-4A13-B3EF-22211050691F}" name="Coût unitaire (hors taxes)" dataDxfId="4" dataCellStyle="Monétaire"/>
    <tableColumn id="9" xr3:uid="{06F436B5-25C7-45AF-9760-58F5510DC5C7}" name="Coût total" dataDxfId="3" dataCellStyle="Monétaire">
      <calculatedColumnFormula>Tableau24[[#This Row],[Quantité]]*Tableau24[[#This Row],[Coût unitaire (hors taxes)]]</calculatedColumnFormula>
    </tableColumn>
    <tableColumn id="10" xr3:uid="{54F19EDD-4F96-4682-8B09-3531F2173B13}" name="Taux de remplacement annuel (%)" dataDxfId="2"/>
    <tableColumn id="11" xr3:uid="{547E87C8-BF15-4D3E-84EC-2600481A0807}" name="Compétence principale" dataDxfId="1"/>
    <tableColumn id="12" xr3:uid="{75CDC97E-6192-4C12-A840-62A84B7439AA}" name="Local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67CEB-D41F-492A-A85C-8AE37CDC68D8}">
  <sheetPr>
    <pageSetUpPr fitToPage="1"/>
  </sheetPr>
  <dimension ref="A3:L63"/>
  <sheetViews>
    <sheetView tabSelected="1" topLeftCell="A22" zoomScale="90" zoomScaleNormal="90" workbookViewId="0">
      <selection activeCell="B34" sqref="B34"/>
    </sheetView>
  </sheetViews>
  <sheetFormatPr baseColWidth="10" defaultRowHeight="15" x14ac:dyDescent="0.25"/>
  <cols>
    <col min="1" max="1" width="14.42578125" style="1" customWidth="1"/>
    <col min="2" max="2" width="21.28515625" style="1" customWidth="1"/>
    <col min="3" max="3" width="18.7109375" style="1" customWidth="1"/>
    <col min="4" max="4" width="31.7109375" style="1" customWidth="1"/>
    <col min="5" max="5" width="27.7109375" style="2" customWidth="1"/>
    <col min="6" max="6" width="40.7109375" style="2" customWidth="1"/>
    <col min="7" max="7" width="13" style="1" customWidth="1"/>
    <col min="8" max="8" width="30.7109375" style="2" customWidth="1"/>
    <col min="9" max="9" width="17.140625" style="2" bestFit="1" customWidth="1"/>
    <col min="10" max="10" width="19.7109375" style="1" customWidth="1"/>
    <col min="11" max="11" width="27.7109375" style="1" customWidth="1"/>
    <col min="12" max="12" width="12.28515625" style="1" customWidth="1"/>
    <col min="13" max="16384" width="11.42578125" style="2"/>
  </cols>
  <sheetData>
    <row r="3" spans="1:12" ht="21" x14ac:dyDescent="0.35">
      <c r="C3" s="30" t="s">
        <v>61</v>
      </c>
      <c r="D3" s="30"/>
      <c r="E3" s="30"/>
      <c r="F3" s="30"/>
      <c r="G3" s="30"/>
      <c r="H3" s="30"/>
      <c r="I3" s="30"/>
      <c r="J3" s="30"/>
    </row>
    <row r="4" spans="1:12" ht="17.25" x14ac:dyDescent="0.3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7" spans="1:12" s="8" customFormat="1" x14ac:dyDescent="0.25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6" t="s">
        <v>8</v>
      </c>
      <c r="I7" s="6" t="s">
        <v>9</v>
      </c>
      <c r="J7" s="5" t="s">
        <v>10</v>
      </c>
      <c r="K7" s="5" t="s">
        <v>11</v>
      </c>
      <c r="L7" s="7" t="s">
        <v>12</v>
      </c>
    </row>
    <row r="8" spans="1:12" s="12" customFormat="1" ht="28.5" x14ac:dyDescent="0.25">
      <c r="A8" s="9">
        <v>5368</v>
      </c>
      <c r="B8" s="9" t="s">
        <v>147</v>
      </c>
      <c r="C8" s="9">
        <v>1</v>
      </c>
      <c r="D8" s="9" t="s">
        <v>13</v>
      </c>
      <c r="E8" s="10" t="s">
        <v>62</v>
      </c>
      <c r="F8" s="10" t="s">
        <v>63</v>
      </c>
      <c r="G8" s="9">
        <v>1</v>
      </c>
      <c r="H8" s="11">
        <v>329.41</v>
      </c>
      <c r="I8" s="11">
        <f>Tableau1[[#This Row],[Quantité]]*Tableau1[[#This Row],[Coût unitaire (Hors taxes)]]</f>
        <v>329.41</v>
      </c>
      <c r="J8" s="9">
        <v>20</v>
      </c>
      <c r="K8" s="9" t="s">
        <v>64</v>
      </c>
      <c r="L8" s="9" t="s">
        <v>14</v>
      </c>
    </row>
    <row r="9" spans="1:12" s="12" customFormat="1" ht="28.5" x14ac:dyDescent="0.25">
      <c r="A9" s="9">
        <v>5368</v>
      </c>
      <c r="B9" s="9" t="s">
        <v>147</v>
      </c>
      <c r="C9" s="9">
        <v>1</v>
      </c>
      <c r="D9" s="9" t="s">
        <v>13</v>
      </c>
      <c r="E9" s="10" t="s">
        <v>62</v>
      </c>
      <c r="F9" s="10" t="s">
        <v>65</v>
      </c>
      <c r="G9" s="9">
        <v>1</v>
      </c>
      <c r="H9" s="11">
        <v>210</v>
      </c>
      <c r="I9" s="11">
        <f>Tableau1[[#This Row],[Quantité]]*Tableau1[[#This Row],[Coût unitaire (Hors taxes)]]</f>
        <v>210</v>
      </c>
      <c r="J9" s="9">
        <v>20</v>
      </c>
      <c r="K9" s="9" t="s">
        <v>64</v>
      </c>
      <c r="L9" s="9" t="s">
        <v>14</v>
      </c>
    </row>
    <row r="10" spans="1:12" s="12" customFormat="1" ht="28.5" x14ac:dyDescent="0.25">
      <c r="A10" s="9">
        <v>5368</v>
      </c>
      <c r="B10" s="9" t="s">
        <v>147</v>
      </c>
      <c r="C10" s="9">
        <v>1</v>
      </c>
      <c r="D10" s="9" t="s">
        <v>13</v>
      </c>
      <c r="E10" s="10" t="s">
        <v>71</v>
      </c>
      <c r="F10" s="10" t="s">
        <v>72</v>
      </c>
      <c r="G10" s="9">
        <v>1</v>
      </c>
      <c r="H10" s="11">
        <v>2.84</v>
      </c>
      <c r="I10" s="11">
        <f>Tableau1[[#This Row],[Quantité]]*Tableau1[[#This Row],[Coût unitaire (Hors taxes)]]</f>
        <v>2.84</v>
      </c>
      <c r="J10" s="9">
        <v>5</v>
      </c>
      <c r="K10" s="9" t="s">
        <v>64</v>
      </c>
      <c r="L10" s="9" t="s">
        <v>14</v>
      </c>
    </row>
    <row r="11" spans="1:12" s="12" customFormat="1" ht="42.75" x14ac:dyDescent="0.25">
      <c r="A11" s="9">
        <v>5368</v>
      </c>
      <c r="B11" s="9" t="s">
        <v>147</v>
      </c>
      <c r="C11" s="9">
        <v>1</v>
      </c>
      <c r="D11" s="9" t="s">
        <v>13</v>
      </c>
      <c r="E11" s="10" t="s">
        <v>73</v>
      </c>
      <c r="F11" s="10" t="s">
        <v>74</v>
      </c>
      <c r="G11" s="9">
        <v>1</v>
      </c>
      <c r="H11" s="11">
        <v>432</v>
      </c>
      <c r="I11" s="11">
        <f>Tableau1[[#This Row],[Quantité]]*Tableau1[[#This Row],[Coût unitaire (Hors taxes)]]</f>
        <v>432</v>
      </c>
      <c r="J11" s="9">
        <v>15</v>
      </c>
      <c r="K11" s="9" t="s">
        <v>64</v>
      </c>
      <c r="L11" s="9" t="s">
        <v>14</v>
      </c>
    </row>
    <row r="12" spans="1:12" s="12" customFormat="1" ht="28.5" x14ac:dyDescent="0.25">
      <c r="A12" s="9">
        <v>5368</v>
      </c>
      <c r="B12" s="9" t="s">
        <v>147</v>
      </c>
      <c r="C12" s="9">
        <v>1</v>
      </c>
      <c r="D12" s="9" t="s">
        <v>13</v>
      </c>
      <c r="E12" s="10" t="s">
        <v>17</v>
      </c>
      <c r="F12" s="10" t="s">
        <v>80</v>
      </c>
      <c r="G12" s="9">
        <v>2</v>
      </c>
      <c r="H12" s="11">
        <v>175</v>
      </c>
      <c r="I12" s="11">
        <f>Tableau1[[#This Row],[Quantité]]*Tableau1[[#This Row],[Coût unitaire (Hors taxes)]]</f>
        <v>350</v>
      </c>
      <c r="J12" s="9">
        <v>15</v>
      </c>
      <c r="K12" s="9" t="s">
        <v>64</v>
      </c>
      <c r="L12" s="9" t="s">
        <v>14</v>
      </c>
    </row>
    <row r="13" spans="1:12" s="12" customFormat="1" ht="42.75" x14ac:dyDescent="0.25">
      <c r="A13" s="9">
        <v>5368</v>
      </c>
      <c r="B13" s="9" t="s">
        <v>147</v>
      </c>
      <c r="C13" s="9">
        <v>1</v>
      </c>
      <c r="D13" s="9" t="s">
        <v>13</v>
      </c>
      <c r="E13" s="10" t="s">
        <v>17</v>
      </c>
      <c r="F13" s="10" t="s">
        <v>81</v>
      </c>
      <c r="G13" s="9">
        <v>16</v>
      </c>
      <c r="H13" s="11">
        <v>56.95</v>
      </c>
      <c r="I13" s="11">
        <f>Tableau1[[#This Row],[Quantité]]*Tableau1[[#This Row],[Coût unitaire (Hors taxes)]]</f>
        <v>911.2</v>
      </c>
      <c r="J13" s="9">
        <v>15</v>
      </c>
      <c r="K13" s="9" t="s">
        <v>64</v>
      </c>
      <c r="L13" s="9" t="s">
        <v>14</v>
      </c>
    </row>
    <row r="14" spans="1:12" s="12" customFormat="1" ht="28.5" x14ac:dyDescent="0.25">
      <c r="A14" s="9">
        <v>5368</v>
      </c>
      <c r="B14" s="9" t="s">
        <v>147</v>
      </c>
      <c r="C14" s="9">
        <v>1</v>
      </c>
      <c r="D14" s="9" t="s">
        <v>13</v>
      </c>
      <c r="E14" s="10" t="s">
        <v>18</v>
      </c>
      <c r="F14" s="10" t="s">
        <v>91</v>
      </c>
      <c r="G14" s="9">
        <v>1</v>
      </c>
      <c r="H14" s="11">
        <v>427</v>
      </c>
      <c r="I14" s="11">
        <f>Tableau1[[#This Row],[Quantité]]*Tableau1[[#This Row],[Coût unitaire (Hors taxes)]]</f>
        <v>427</v>
      </c>
      <c r="J14" s="9">
        <v>20</v>
      </c>
      <c r="K14" s="9" t="s">
        <v>64</v>
      </c>
      <c r="L14" s="9" t="s">
        <v>14</v>
      </c>
    </row>
    <row r="15" spans="1:12" s="12" customFormat="1" ht="42.75" x14ac:dyDescent="0.25">
      <c r="A15" s="9">
        <v>5368</v>
      </c>
      <c r="B15" s="9" t="s">
        <v>147</v>
      </c>
      <c r="C15" s="9">
        <v>1</v>
      </c>
      <c r="D15" s="9" t="s">
        <v>13</v>
      </c>
      <c r="E15" s="10" t="s">
        <v>95</v>
      </c>
      <c r="F15" s="10" t="s">
        <v>96</v>
      </c>
      <c r="G15" s="9">
        <v>1</v>
      </c>
      <c r="H15" s="11">
        <v>15</v>
      </c>
      <c r="I15" s="11">
        <f>Tableau1[[#This Row],[Quantité]]*Tableau1[[#This Row],[Coût unitaire (Hors taxes)]]</f>
        <v>15</v>
      </c>
      <c r="J15" s="9">
        <v>15</v>
      </c>
      <c r="K15" s="9" t="s">
        <v>64</v>
      </c>
      <c r="L15" s="9" t="s">
        <v>14</v>
      </c>
    </row>
    <row r="16" spans="1:12" s="12" customFormat="1" x14ac:dyDescent="0.25">
      <c r="A16" s="9">
        <v>5368</v>
      </c>
      <c r="B16" s="9" t="s">
        <v>147</v>
      </c>
      <c r="C16" s="9">
        <v>1</v>
      </c>
      <c r="D16" s="9" t="s">
        <v>13</v>
      </c>
      <c r="E16" s="10" t="s">
        <v>129</v>
      </c>
      <c r="F16" s="10" t="s">
        <v>130</v>
      </c>
      <c r="G16" s="9">
        <v>16</v>
      </c>
      <c r="H16" s="11">
        <v>68.849999999999994</v>
      </c>
      <c r="I16" s="11">
        <f>Tableau1[[#This Row],[Quantité]]*Tableau1[[#This Row],[Coût unitaire (Hors taxes)]]</f>
        <v>1101.5999999999999</v>
      </c>
      <c r="J16" s="9">
        <v>20</v>
      </c>
      <c r="K16" s="9" t="s">
        <v>64</v>
      </c>
      <c r="L16" s="9" t="s">
        <v>14</v>
      </c>
    </row>
    <row r="17" spans="1:12" s="12" customFormat="1" ht="42.75" x14ac:dyDescent="0.25">
      <c r="A17" s="9">
        <v>5368</v>
      </c>
      <c r="B17" s="9" t="s">
        <v>147</v>
      </c>
      <c r="C17" s="9">
        <v>1</v>
      </c>
      <c r="D17" s="9" t="s">
        <v>13</v>
      </c>
      <c r="E17" s="10" t="s">
        <v>138</v>
      </c>
      <c r="F17" s="10" t="s">
        <v>139</v>
      </c>
      <c r="G17" s="9">
        <v>1</v>
      </c>
      <c r="H17" s="11">
        <v>270</v>
      </c>
      <c r="I17" s="11">
        <f>Tableau1[[#This Row],[Quantité]]*Tableau1[[#This Row],[Coût unitaire (Hors taxes)]]</f>
        <v>270</v>
      </c>
      <c r="J17" s="9">
        <v>15</v>
      </c>
      <c r="K17" s="9" t="s">
        <v>64</v>
      </c>
      <c r="L17" s="9" t="s">
        <v>14</v>
      </c>
    </row>
    <row r="18" spans="1:12" s="12" customFormat="1" ht="28.5" x14ac:dyDescent="0.25">
      <c r="A18" s="9">
        <v>5368</v>
      </c>
      <c r="B18" s="9" t="s">
        <v>147</v>
      </c>
      <c r="C18" s="9">
        <v>1</v>
      </c>
      <c r="D18" s="9" t="s">
        <v>13</v>
      </c>
      <c r="E18" s="10" t="s">
        <v>138</v>
      </c>
      <c r="F18" s="10" t="s">
        <v>140</v>
      </c>
      <c r="G18" s="9">
        <v>1</v>
      </c>
      <c r="H18" s="11">
        <v>83.92</v>
      </c>
      <c r="I18" s="11">
        <f>Tableau1[[#This Row],[Quantité]]*Tableau1[[#This Row],[Coût unitaire (Hors taxes)]]</f>
        <v>83.92</v>
      </c>
      <c r="J18" s="9">
        <v>5</v>
      </c>
      <c r="K18" s="9" t="s">
        <v>64</v>
      </c>
      <c r="L18" s="9" t="s">
        <v>14</v>
      </c>
    </row>
    <row r="19" spans="1:12" s="12" customFormat="1" x14ac:dyDescent="0.25">
      <c r="A19" s="9">
        <v>5368</v>
      </c>
      <c r="B19" s="9" t="s">
        <v>147</v>
      </c>
      <c r="C19" s="9">
        <v>2</v>
      </c>
      <c r="D19" s="9" t="s">
        <v>66</v>
      </c>
      <c r="E19" s="10" t="s">
        <v>44</v>
      </c>
      <c r="F19" s="10" t="s">
        <v>67</v>
      </c>
      <c r="G19" s="9">
        <v>15</v>
      </c>
      <c r="H19" s="11">
        <v>40.4</v>
      </c>
      <c r="I19" s="11">
        <f>Tableau1[[#This Row],[Quantité]]*Tableau1[[#This Row],[Coût unitaire (Hors taxes)]]</f>
        <v>606</v>
      </c>
      <c r="J19" s="9">
        <v>10</v>
      </c>
      <c r="K19" s="9">
        <v>8</v>
      </c>
      <c r="L19" s="9" t="s">
        <v>68</v>
      </c>
    </row>
    <row r="20" spans="1:12" s="12" customFormat="1" x14ac:dyDescent="0.25">
      <c r="A20" s="9">
        <v>5368</v>
      </c>
      <c r="B20" s="9" t="s">
        <v>147</v>
      </c>
      <c r="C20" s="9">
        <v>2</v>
      </c>
      <c r="D20" s="9" t="s">
        <v>66</v>
      </c>
      <c r="E20" s="10" t="s">
        <v>44</v>
      </c>
      <c r="F20" s="10" t="s">
        <v>69</v>
      </c>
      <c r="G20" s="9">
        <v>15</v>
      </c>
      <c r="H20" s="11">
        <v>38.25</v>
      </c>
      <c r="I20" s="11">
        <f>Tableau1[[#This Row],[Quantité]]*Tableau1[[#This Row],[Coût unitaire (Hors taxes)]]</f>
        <v>573.75</v>
      </c>
      <c r="J20" s="9">
        <v>10</v>
      </c>
      <c r="K20" s="9">
        <v>8</v>
      </c>
      <c r="L20" s="9" t="s">
        <v>68</v>
      </c>
    </row>
    <row r="21" spans="1:12" s="12" customFormat="1" x14ac:dyDescent="0.25">
      <c r="A21" s="9">
        <v>5368</v>
      </c>
      <c r="B21" s="9" t="s">
        <v>147</v>
      </c>
      <c r="C21" s="9">
        <v>2</v>
      </c>
      <c r="D21" s="9" t="s">
        <v>66</v>
      </c>
      <c r="E21" s="10" t="s">
        <v>44</v>
      </c>
      <c r="F21" s="10" t="s">
        <v>70</v>
      </c>
      <c r="G21" s="9">
        <v>20</v>
      </c>
      <c r="H21" s="11">
        <v>13.14</v>
      </c>
      <c r="I21" s="11">
        <f>Tableau1[[#This Row],[Quantité]]*Tableau1[[#This Row],[Coût unitaire (Hors taxes)]]</f>
        <v>262.8</v>
      </c>
      <c r="J21" s="9">
        <v>100</v>
      </c>
      <c r="K21" s="9">
        <v>8</v>
      </c>
      <c r="L21" s="9" t="s">
        <v>68</v>
      </c>
    </row>
    <row r="22" spans="1:12" s="12" customFormat="1" x14ac:dyDescent="0.25">
      <c r="A22" s="9">
        <v>5368</v>
      </c>
      <c r="B22" s="9" t="s">
        <v>147</v>
      </c>
      <c r="C22" s="9">
        <v>2</v>
      </c>
      <c r="D22" s="9" t="s">
        <v>66</v>
      </c>
      <c r="E22" s="10" t="s">
        <v>75</v>
      </c>
      <c r="F22" s="10" t="s">
        <v>76</v>
      </c>
      <c r="G22" s="9">
        <v>1</v>
      </c>
      <c r="H22" s="11">
        <v>0</v>
      </c>
      <c r="I22" s="11">
        <f>Tableau1[[#This Row],[Quantité]]*Tableau1[[#This Row],[Coût unitaire (Hors taxes)]]</f>
        <v>0</v>
      </c>
      <c r="J22" s="9">
        <v>10</v>
      </c>
      <c r="K22" s="9">
        <v>7</v>
      </c>
      <c r="L22" s="9" t="s">
        <v>64</v>
      </c>
    </row>
    <row r="23" spans="1:12" s="12" customFormat="1" ht="42.75" x14ac:dyDescent="0.25">
      <c r="A23" s="9">
        <v>5368</v>
      </c>
      <c r="B23" s="9" t="s">
        <v>147</v>
      </c>
      <c r="C23" s="9">
        <v>2</v>
      </c>
      <c r="D23" s="9" t="s">
        <v>66</v>
      </c>
      <c r="E23" s="10" t="s">
        <v>15</v>
      </c>
      <c r="F23" s="10" t="s">
        <v>77</v>
      </c>
      <c r="G23" s="9">
        <v>1</v>
      </c>
      <c r="H23" s="11">
        <v>0</v>
      </c>
      <c r="I23" s="11">
        <f>Tableau1[[#This Row],[Quantité]]*Tableau1[[#This Row],[Coût unitaire (Hors taxes)]]</f>
        <v>0</v>
      </c>
      <c r="J23" s="9">
        <v>20</v>
      </c>
      <c r="K23" s="9" t="s">
        <v>78</v>
      </c>
      <c r="L23" s="9" t="s">
        <v>79</v>
      </c>
    </row>
    <row r="24" spans="1:12" s="12" customFormat="1" ht="28.5" x14ac:dyDescent="0.25">
      <c r="A24" s="9">
        <v>5368</v>
      </c>
      <c r="B24" s="9" t="s">
        <v>147</v>
      </c>
      <c r="C24" s="9">
        <v>2</v>
      </c>
      <c r="D24" s="9" t="s">
        <v>66</v>
      </c>
      <c r="E24" s="10" t="s">
        <v>82</v>
      </c>
      <c r="F24" s="10" t="s">
        <v>83</v>
      </c>
      <c r="G24" s="9">
        <v>1</v>
      </c>
      <c r="H24" s="11">
        <v>393250</v>
      </c>
      <c r="I24" s="11">
        <f>Tableau1[[#This Row],[Quantité]]*Tableau1[[#This Row],[Coût unitaire (Hors taxes)]]</f>
        <v>393250</v>
      </c>
      <c r="J24" s="9">
        <v>20</v>
      </c>
      <c r="K24" s="9">
        <v>9</v>
      </c>
      <c r="L24" s="9" t="s">
        <v>68</v>
      </c>
    </row>
    <row r="25" spans="1:12" s="12" customFormat="1" ht="28.5" x14ac:dyDescent="0.25">
      <c r="A25" s="9">
        <v>5368</v>
      </c>
      <c r="B25" s="9" t="s">
        <v>147</v>
      </c>
      <c r="C25" s="9">
        <v>2</v>
      </c>
      <c r="D25" s="9" t="s">
        <v>66</v>
      </c>
      <c r="E25" s="10" t="s">
        <v>84</v>
      </c>
      <c r="F25" s="10" t="s">
        <v>85</v>
      </c>
      <c r="G25" s="9">
        <v>1</v>
      </c>
      <c r="H25" s="11">
        <v>21130</v>
      </c>
      <c r="I25" s="11">
        <f>Tableau1[[#This Row],[Quantité]]*Tableau1[[#This Row],[Coût unitaire (Hors taxes)]]</f>
        <v>21130</v>
      </c>
      <c r="J25" s="9">
        <v>10</v>
      </c>
      <c r="K25" s="28" t="s">
        <v>405</v>
      </c>
      <c r="L25" s="9" t="s">
        <v>86</v>
      </c>
    </row>
    <row r="26" spans="1:12" s="12" customFormat="1" ht="42.75" x14ac:dyDescent="0.25">
      <c r="A26" s="9">
        <v>5368</v>
      </c>
      <c r="B26" s="9" t="s">
        <v>147</v>
      </c>
      <c r="C26" s="9">
        <v>2</v>
      </c>
      <c r="D26" s="9" t="s">
        <v>66</v>
      </c>
      <c r="E26" s="10" t="s">
        <v>84</v>
      </c>
      <c r="F26" s="10" t="s">
        <v>87</v>
      </c>
      <c r="G26" s="9">
        <v>1</v>
      </c>
      <c r="H26" s="11">
        <v>18405</v>
      </c>
      <c r="I26" s="11">
        <f>Tableau1[[#This Row],[Quantité]]*Tableau1[[#This Row],[Coût unitaire (Hors taxes)]]</f>
        <v>18405</v>
      </c>
      <c r="J26" s="9">
        <v>10</v>
      </c>
      <c r="K26" s="9">
        <v>10</v>
      </c>
      <c r="L26" s="9" t="s">
        <v>79</v>
      </c>
    </row>
    <row r="27" spans="1:12" s="12" customFormat="1" x14ac:dyDescent="0.25">
      <c r="A27" s="9">
        <v>5368</v>
      </c>
      <c r="B27" s="9" t="s">
        <v>147</v>
      </c>
      <c r="C27" s="9">
        <v>2</v>
      </c>
      <c r="D27" s="9" t="s">
        <v>66</v>
      </c>
      <c r="E27" s="10" t="s">
        <v>404</v>
      </c>
      <c r="F27" s="10"/>
      <c r="G27" s="9">
        <v>1</v>
      </c>
      <c r="H27" s="11">
        <v>330000</v>
      </c>
      <c r="I27" s="11">
        <f>Tableau1[[#This Row],[Quantité]]*Tableau1[[#This Row],[Coût unitaire (Hors taxes)]]</f>
        <v>330000</v>
      </c>
      <c r="J27" s="9">
        <v>20</v>
      </c>
      <c r="K27" s="9">
        <v>8</v>
      </c>
      <c r="L27" s="9" t="s">
        <v>64</v>
      </c>
    </row>
    <row r="28" spans="1:12" s="12" customFormat="1" ht="28.5" x14ac:dyDescent="0.25">
      <c r="A28" s="9">
        <v>5368</v>
      </c>
      <c r="B28" s="9" t="s">
        <v>147</v>
      </c>
      <c r="C28" s="9">
        <v>2</v>
      </c>
      <c r="D28" s="9" t="s">
        <v>66</v>
      </c>
      <c r="E28" s="10" t="s">
        <v>88</v>
      </c>
      <c r="F28" s="10" t="s">
        <v>89</v>
      </c>
      <c r="G28" s="9">
        <v>1</v>
      </c>
      <c r="H28" s="11">
        <v>719</v>
      </c>
      <c r="I28" s="11">
        <f>Tableau1[[#This Row],[Quantité]]*Tableau1[[#This Row],[Coût unitaire (Hors taxes)]]</f>
        <v>719</v>
      </c>
      <c r="J28" s="9">
        <v>20</v>
      </c>
      <c r="K28" s="9" t="s">
        <v>64</v>
      </c>
      <c r="L28" s="9" t="s">
        <v>90</v>
      </c>
    </row>
    <row r="29" spans="1:12" s="12" customFormat="1" x14ac:dyDescent="0.25">
      <c r="A29" s="9">
        <v>5368</v>
      </c>
      <c r="B29" s="9" t="s">
        <v>147</v>
      </c>
      <c r="C29" s="9">
        <v>2</v>
      </c>
      <c r="D29" s="9" t="s">
        <v>66</v>
      </c>
      <c r="E29" s="10" t="s">
        <v>19</v>
      </c>
      <c r="F29" s="10" t="s">
        <v>92</v>
      </c>
      <c r="G29" s="9">
        <v>1</v>
      </c>
      <c r="H29" s="11">
        <v>725.35</v>
      </c>
      <c r="I29" s="11">
        <f>Tableau1[[#This Row],[Quantité]]*Tableau1[[#This Row],[Coût unitaire (Hors taxes)]]</f>
        <v>725.35</v>
      </c>
      <c r="J29" s="9">
        <v>20</v>
      </c>
      <c r="K29" s="9" t="s">
        <v>64</v>
      </c>
      <c r="L29" s="9" t="s">
        <v>68</v>
      </c>
    </row>
    <row r="30" spans="1:12" s="12" customFormat="1" ht="28.5" x14ac:dyDescent="0.25">
      <c r="A30" s="9">
        <v>5368</v>
      </c>
      <c r="B30" s="9" t="s">
        <v>147</v>
      </c>
      <c r="C30" s="9">
        <v>2</v>
      </c>
      <c r="D30" s="9" t="s">
        <v>66</v>
      </c>
      <c r="E30" s="10" t="s">
        <v>93</v>
      </c>
      <c r="F30" s="10" t="s">
        <v>94</v>
      </c>
      <c r="G30" s="9">
        <v>2</v>
      </c>
      <c r="H30" s="11">
        <v>15.05</v>
      </c>
      <c r="I30" s="11">
        <f>Tableau1[[#This Row],[Quantité]]*Tableau1[[#This Row],[Coût unitaire (Hors taxes)]]</f>
        <v>30.1</v>
      </c>
      <c r="J30" s="9">
        <v>5</v>
      </c>
      <c r="K30" s="9" t="s">
        <v>64</v>
      </c>
      <c r="L30" s="9" t="s">
        <v>68</v>
      </c>
    </row>
    <row r="31" spans="1:12" s="12" customFormat="1" ht="28.5" x14ac:dyDescent="0.25">
      <c r="A31" s="9">
        <v>5368</v>
      </c>
      <c r="B31" s="9" t="s">
        <v>147</v>
      </c>
      <c r="C31" s="9">
        <v>2</v>
      </c>
      <c r="D31" s="9" t="s">
        <v>66</v>
      </c>
      <c r="E31" s="10" t="s">
        <v>20</v>
      </c>
      <c r="F31" s="10" t="s">
        <v>97</v>
      </c>
      <c r="G31" s="9">
        <v>1</v>
      </c>
      <c r="H31" s="11">
        <v>182.5</v>
      </c>
      <c r="I31" s="11">
        <f>Tableau1[[#This Row],[Quantité]]*Tableau1[[#This Row],[Coût unitaire (Hors taxes)]]</f>
        <v>182.5</v>
      </c>
      <c r="J31" s="9">
        <v>5</v>
      </c>
      <c r="K31" s="9" t="s">
        <v>64</v>
      </c>
      <c r="L31" s="9" t="s">
        <v>86</v>
      </c>
    </row>
    <row r="32" spans="1:12" s="12" customFormat="1" x14ac:dyDescent="0.25">
      <c r="A32" s="9">
        <v>5368</v>
      </c>
      <c r="B32" s="9" t="s">
        <v>147</v>
      </c>
      <c r="C32" s="9">
        <v>2</v>
      </c>
      <c r="D32" s="9" t="s">
        <v>66</v>
      </c>
      <c r="E32" s="10" t="s">
        <v>21</v>
      </c>
      <c r="F32" s="10" t="s">
        <v>98</v>
      </c>
      <c r="G32" s="9">
        <v>1</v>
      </c>
      <c r="H32" s="11">
        <v>1628.99</v>
      </c>
      <c r="I32" s="11">
        <f>Tableau1[[#This Row],[Quantité]]*Tableau1[[#This Row],[Coût unitaire (Hors taxes)]]</f>
        <v>1628.99</v>
      </c>
      <c r="J32" s="9">
        <v>5</v>
      </c>
      <c r="K32" s="9" t="s">
        <v>64</v>
      </c>
      <c r="L32" s="9" t="s">
        <v>79</v>
      </c>
    </row>
    <row r="33" spans="1:12" s="12" customFormat="1" x14ac:dyDescent="0.25">
      <c r="A33" s="9">
        <v>5368</v>
      </c>
      <c r="B33" s="9" t="s">
        <v>147</v>
      </c>
      <c r="C33" s="9">
        <v>2</v>
      </c>
      <c r="D33" s="9" t="s">
        <v>66</v>
      </c>
      <c r="E33" s="10" t="s">
        <v>99</v>
      </c>
      <c r="F33" s="10" t="s">
        <v>100</v>
      </c>
      <c r="G33" s="9">
        <v>2</v>
      </c>
      <c r="H33" s="11">
        <v>470</v>
      </c>
      <c r="I33" s="11">
        <f>Tableau1[[#This Row],[Quantité]]*Tableau1[[#This Row],[Coût unitaire (Hors taxes)]]</f>
        <v>940</v>
      </c>
      <c r="J33" s="9">
        <v>10</v>
      </c>
      <c r="K33" s="9" t="s">
        <v>64</v>
      </c>
      <c r="L33" s="9" t="s">
        <v>64</v>
      </c>
    </row>
    <row r="34" spans="1:12" s="12" customFormat="1" ht="42.75" x14ac:dyDescent="0.25">
      <c r="A34" s="9">
        <v>5368</v>
      </c>
      <c r="B34" s="9" t="s">
        <v>147</v>
      </c>
      <c r="C34" s="9">
        <v>2</v>
      </c>
      <c r="D34" s="9" t="s">
        <v>66</v>
      </c>
      <c r="E34" s="10" t="s">
        <v>410</v>
      </c>
      <c r="F34" s="10" t="s">
        <v>408</v>
      </c>
      <c r="G34" s="9">
        <v>1</v>
      </c>
      <c r="H34" s="11">
        <v>400000</v>
      </c>
      <c r="I34" s="11">
        <f>Tableau1[[#This Row],[Quantité]]*Tableau1[[#This Row],[Coût unitaire (Hors taxes)]]</f>
        <v>400000</v>
      </c>
      <c r="J34" s="9">
        <v>15</v>
      </c>
      <c r="K34" s="29" t="s">
        <v>144</v>
      </c>
      <c r="L34" s="9" t="s">
        <v>103</v>
      </c>
    </row>
    <row r="35" spans="1:12" s="12" customFormat="1" ht="42.75" x14ac:dyDescent="0.25">
      <c r="A35" s="9">
        <v>5368</v>
      </c>
      <c r="B35" s="9" t="s">
        <v>147</v>
      </c>
      <c r="C35" s="9">
        <v>2</v>
      </c>
      <c r="D35" s="9" t="s">
        <v>66</v>
      </c>
      <c r="E35" s="10" t="s">
        <v>410</v>
      </c>
      <c r="F35" s="10" t="s">
        <v>409</v>
      </c>
      <c r="G35" s="9">
        <v>1</v>
      </c>
      <c r="H35" s="11">
        <v>400000</v>
      </c>
      <c r="I35" s="11">
        <f>Tableau1[[#This Row],[Quantité]]*Tableau1[[#This Row],[Coût unitaire (Hors taxes)]]</f>
        <v>400000</v>
      </c>
      <c r="J35" s="9">
        <v>15</v>
      </c>
      <c r="K35" s="29" t="s">
        <v>144</v>
      </c>
      <c r="L35" s="9" t="s">
        <v>103</v>
      </c>
    </row>
    <row r="36" spans="1:12" s="12" customFormat="1" x14ac:dyDescent="0.25">
      <c r="A36" s="9">
        <v>5368</v>
      </c>
      <c r="B36" s="9" t="s">
        <v>147</v>
      </c>
      <c r="C36" s="9">
        <v>2</v>
      </c>
      <c r="D36" s="9" t="s">
        <v>66</v>
      </c>
      <c r="E36" s="10" t="s">
        <v>101</v>
      </c>
      <c r="F36" s="10" t="s">
        <v>102</v>
      </c>
      <c r="G36" s="9">
        <v>1</v>
      </c>
      <c r="H36" s="11">
        <v>74575</v>
      </c>
      <c r="I36" s="11">
        <f>Tableau1[[#This Row],[Quantité]]*Tableau1[[#This Row],[Coût unitaire (Hors taxes)]]</f>
        <v>74575</v>
      </c>
      <c r="J36" s="9">
        <v>10</v>
      </c>
      <c r="K36" s="9" t="s">
        <v>64</v>
      </c>
      <c r="L36" s="9" t="s">
        <v>64</v>
      </c>
    </row>
    <row r="37" spans="1:12" s="12" customFormat="1" x14ac:dyDescent="0.25">
      <c r="A37" s="9">
        <v>5368</v>
      </c>
      <c r="B37" s="9" t="s">
        <v>147</v>
      </c>
      <c r="C37" s="9">
        <v>2</v>
      </c>
      <c r="D37" s="9" t="s">
        <v>66</v>
      </c>
      <c r="E37" s="10" t="s">
        <v>104</v>
      </c>
      <c r="F37" s="10" t="s">
        <v>105</v>
      </c>
      <c r="G37" s="9">
        <v>2</v>
      </c>
      <c r="H37" s="11">
        <v>24.2</v>
      </c>
      <c r="I37" s="11">
        <f>Tableau1[[#This Row],[Quantité]]*Tableau1[[#This Row],[Coût unitaire (Hors taxes)]]</f>
        <v>48.4</v>
      </c>
      <c r="J37" s="9">
        <v>10</v>
      </c>
      <c r="K37" s="9" t="s">
        <v>64</v>
      </c>
      <c r="L37" s="9" t="s">
        <v>90</v>
      </c>
    </row>
    <row r="38" spans="1:12" s="12" customFormat="1" ht="28.5" x14ac:dyDescent="0.25">
      <c r="A38" s="9">
        <v>5368</v>
      </c>
      <c r="B38" s="9" t="s">
        <v>147</v>
      </c>
      <c r="C38" s="9">
        <v>2</v>
      </c>
      <c r="D38" s="9" t="s">
        <v>66</v>
      </c>
      <c r="E38" s="10" t="s">
        <v>22</v>
      </c>
      <c r="F38" s="10" t="s">
        <v>106</v>
      </c>
      <c r="G38" s="9">
        <v>1</v>
      </c>
      <c r="H38" s="11">
        <v>34.72</v>
      </c>
      <c r="I38" s="11">
        <f>Tableau1[[#This Row],[Quantité]]*Tableau1[[#This Row],[Coût unitaire (Hors taxes)]]</f>
        <v>34.72</v>
      </c>
      <c r="J38" s="9">
        <v>10</v>
      </c>
      <c r="K38" s="9" t="s">
        <v>64</v>
      </c>
      <c r="L38" s="9" t="s">
        <v>68</v>
      </c>
    </row>
    <row r="39" spans="1:12" s="12" customFormat="1" ht="28.5" x14ac:dyDescent="0.25">
      <c r="A39" s="9">
        <v>5368</v>
      </c>
      <c r="B39" s="9" t="s">
        <v>147</v>
      </c>
      <c r="C39" s="9">
        <v>2</v>
      </c>
      <c r="D39" s="9" t="s">
        <v>66</v>
      </c>
      <c r="E39" s="10" t="s">
        <v>22</v>
      </c>
      <c r="F39" s="10" t="s">
        <v>107</v>
      </c>
      <c r="G39" s="9">
        <v>1</v>
      </c>
      <c r="H39" s="11">
        <v>22.78</v>
      </c>
      <c r="I39" s="11">
        <f>Tableau1[[#This Row],[Quantité]]*Tableau1[[#This Row],[Coût unitaire (Hors taxes)]]</f>
        <v>22.78</v>
      </c>
      <c r="J39" s="9">
        <v>10</v>
      </c>
      <c r="K39" s="9" t="s">
        <v>64</v>
      </c>
      <c r="L39" s="9" t="s">
        <v>68</v>
      </c>
    </row>
    <row r="40" spans="1:12" s="12" customFormat="1" ht="28.5" x14ac:dyDescent="0.25">
      <c r="A40" s="9">
        <v>5368</v>
      </c>
      <c r="B40" s="9" t="s">
        <v>147</v>
      </c>
      <c r="C40" s="9">
        <v>2</v>
      </c>
      <c r="D40" s="9" t="s">
        <v>66</v>
      </c>
      <c r="E40" s="10" t="s">
        <v>22</v>
      </c>
      <c r="F40" s="10" t="s">
        <v>108</v>
      </c>
      <c r="G40" s="9">
        <v>1</v>
      </c>
      <c r="H40" s="11">
        <v>22</v>
      </c>
      <c r="I40" s="11">
        <f>Tableau1[[#This Row],[Quantité]]*Tableau1[[#This Row],[Coût unitaire (Hors taxes)]]</f>
        <v>22</v>
      </c>
      <c r="J40" s="9">
        <v>10</v>
      </c>
      <c r="K40" s="9" t="s">
        <v>64</v>
      </c>
      <c r="L40" s="9" t="s">
        <v>68</v>
      </c>
    </row>
    <row r="41" spans="1:12" s="12" customFormat="1" ht="28.5" x14ac:dyDescent="0.25">
      <c r="A41" s="9">
        <v>5368</v>
      </c>
      <c r="B41" s="9" t="s">
        <v>147</v>
      </c>
      <c r="C41" s="9">
        <v>2</v>
      </c>
      <c r="D41" s="9" t="s">
        <v>66</v>
      </c>
      <c r="E41" s="10" t="s">
        <v>22</v>
      </c>
      <c r="F41" s="10" t="s">
        <v>109</v>
      </c>
      <c r="G41" s="9">
        <v>1</v>
      </c>
      <c r="H41" s="11">
        <v>21.95</v>
      </c>
      <c r="I41" s="11">
        <f>Tableau1[[#This Row],[Quantité]]*Tableau1[[#This Row],[Coût unitaire (Hors taxes)]]</f>
        <v>21.95</v>
      </c>
      <c r="J41" s="9">
        <v>10</v>
      </c>
      <c r="K41" s="9" t="s">
        <v>64</v>
      </c>
      <c r="L41" s="9" t="s">
        <v>68</v>
      </c>
    </row>
    <row r="42" spans="1:12" s="12" customFormat="1" ht="42.75" x14ac:dyDescent="0.25">
      <c r="A42" s="9">
        <v>5368</v>
      </c>
      <c r="B42" s="9" t="s">
        <v>147</v>
      </c>
      <c r="C42" s="9">
        <v>2</v>
      </c>
      <c r="D42" s="9" t="s">
        <v>66</v>
      </c>
      <c r="E42" s="10" t="s">
        <v>23</v>
      </c>
      <c r="F42" s="10" t="s">
        <v>110</v>
      </c>
      <c r="G42" s="9">
        <v>1</v>
      </c>
      <c r="H42" s="11">
        <v>350.99</v>
      </c>
      <c r="I42" s="11">
        <f>Tableau1[[#This Row],[Quantité]]*Tableau1[[#This Row],[Coût unitaire (Hors taxes)]]</f>
        <v>350.99</v>
      </c>
      <c r="J42" s="9">
        <v>15</v>
      </c>
      <c r="K42" s="9" t="s">
        <v>64</v>
      </c>
      <c r="L42" s="9" t="s">
        <v>14</v>
      </c>
    </row>
    <row r="43" spans="1:12" s="12" customFormat="1" ht="28.5" x14ac:dyDescent="0.25">
      <c r="A43" s="9">
        <v>5368</v>
      </c>
      <c r="B43" s="9" t="s">
        <v>147</v>
      </c>
      <c r="C43" s="9">
        <v>2</v>
      </c>
      <c r="D43" s="9" t="s">
        <v>66</v>
      </c>
      <c r="E43" s="10" t="s">
        <v>24</v>
      </c>
      <c r="F43" s="10" t="s">
        <v>25</v>
      </c>
      <c r="G43" s="9">
        <v>4</v>
      </c>
      <c r="H43" s="11">
        <v>79.95</v>
      </c>
      <c r="I43" s="11">
        <f>Tableau1[[#This Row],[Quantité]]*Tableau1[[#This Row],[Coût unitaire (Hors taxes)]]</f>
        <v>319.8</v>
      </c>
      <c r="J43" s="9">
        <v>10</v>
      </c>
      <c r="K43" s="9" t="s">
        <v>64</v>
      </c>
      <c r="L43" s="9" t="s">
        <v>68</v>
      </c>
    </row>
    <row r="44" spans="1:12" s="12" customFormat="1" x14ac:dyDescent="0.25">
      <c r="A44" s="9">
        <v>5368</v>
      </c>
      <c r="B44" s="9" t="s">
        <v>147</v>
      </c>
      <c r="C44" s="9">
        <v>2</v>
      </c>
      <c r="D44" s="9" t="s">
        <v>66</v>
      </c>
      <c r="E44" s="10" t="s">
        <v>111</v>
      </c>
      <c r="F44" s="10" t="s">
        <v>112</v>
      </c>
      <c r="G44" s="9">
        <v>5</v>
      </c>
      <c r="H44" s="11">
        <v>6000</v>
      </c>
      <c r="I44" s="11">
        <f>Tableau1[[#This Row],[Quantité]]*Tableau1[[#This Row],[Coût unitaire (Hors taxes)]]</f>
        <v>30000</v>
      </c>
      <c r="J44" s="9">
        <v>10</v>
      </c>
      <c r="K44" s="9" t="s">
        <v>406</v>
      </c>
      <c r="L44" s="9" t="s">
        <v>68</v>
      </c>
    </row>
    <row r="45" spans="1:12" s="12" customFormat="1" x14ac:dyDescent="0.25">
      <c r="A45" s="9">
        <v>5368</v>
      </c>
      <c r="B45" s="9" t="s">
        <v>147</v>
      </c>
      <c r="C45" s="9">
        <v>2</v>
      </c>
      <c r="D45" s="9" t="s">
        <v>66</v>
      </c>
      <c r="E45" s="10" t="s">
        <v>111</v>
      </c>
      <c r="F45" s="10" t="s">
        <v>113</v>
      </c>
      <c r="G45" s="9">
        <v>5</v>
      </c>
      <c r="H45" s="11">
        <v>5500</v>
      </c>
      <c r="I45" s="11">
        <f>Tableau1[[#This Row],[Quantité]]*Tableau1[[#This Row],[Coût unitaire (Hors taxes)]]</f>
        <v>27500</v>
      </c>
      <c r="J45" s="9">
        <v>10</v>
      </c>
      <c r="K45" s="9" t="s">
        <v>407</v>
      </c>
      <c r="L45" s="9" t="s">
        <v>68</v>
      </c>
    </row>
    <row r="46" spans="1:12" s="12" customFormat="1" ht="42.75" x14ac:dyDescent="0.25">
      <c r="A46" s="9">
        <v>5368</v>
      </c>
      <c r="B46" s="9" t="s">
        <v>147</v>
      </c>
      <c r="C46" s="9">
        <v>2</v>
      </c>
      <c r="D46" s="9" t="s">
        <v>66</v>
      </c>
      <c r="E46" s="10" t="s">
        <v>114</v>
      </c>
      <c r="F46" s="10" t="s">
        <v>115</v>
      </c>
      <c r="G46" s="9">
        <v>5</v>
      </c>
      <c r="H46" s="11">
        <v>170</v>
      </c>
      <c r="I46" s="11">
        <f>Tableau1[[#This Row],[Quantité]]*Tableau1[[#This Row],[Coût unitaire (Hors taxes)]]</f>
        <v>850</v>
      </c>
      <c r="J46" s="9">
        <v>10</v>
      </c>
      <c r="K46" s="9" t="s">
        <v>64</v>
      </c>
      <c r="L46" s="9" t="s">
        <v>68</v>
      </c>
    </row>
    <row r="47" spans="1:12" s="12" customFormat="1" ht="28.5" x14ac:dyDescent="0.25">
      <c r="A47" s="9">
        <v>5368</v>
      </c>
      <c r="B47" s="9" t="s">
        <v>147</v>
      </c>
      <c r="C47" s="9">
        <v>2</v>
      </c>
      <c r="D47" s="9" t="s">
        <v>66</v>
      </c>
      <c r="E47" s="10" t="s">
        <v>28</v>
      </c>
      <c r="F47" s="10" t="s">
        <v>116</v>
      </c>
      <c r="G47" s="9">
        <v>16</v>
      </c>
      <c r="H47" s="11">
        <v>120.67</v>
      </c>
      <c r="I47" s="11">
        <f>Tableau1[[#This Row],[Quantité]]*Tableau1[[#This Row],[Coût unitaire (Hors taxes)]]</f>
        <v>1930.72</v>
      </c>
      <c r="J47" s="9">
        <v>10</v>
      </c>
      <c r="K47" s="9" t="s">
        <v>64</v>
      </c>
      <c r="L47" s="9" t="s">
        <v>68</v>
      </c>
    </row>
    <row r="48" spans="1:12" s="12" customFormat="1" ht="28.5" x14ac:dyDescent="0.25">
      <c r="A48" s="9">
        <v>5368</v>
      </c>
      <c r="B48" s="9" t="s">
        <v>147</v>
      </c>
      <c r="C48" s="9">
        <v>2</v>
      </c>
      <c r="D48" s="9" t="s">
        <v>66</v>
      </c>
      <c r="E48" s="10" t="s">
        <v>29</v>
      </c>
      <c r="F48" s="10" t="s">
        <v>117</v>
      </c>
      <c r="G48" s="9">
        <v>1</v>
      </c>
      <c r="H48" s="11">
        <v>9.3800000000000008</v>
      </c>
      <c r="I48" s="11">
        <f>Tableau1[[#This Row],[Quantité]]*Tableau1[[#This Row],[Coût unitaire (Hors taxes)]]</f>
        <v>9.3800000000000008</v>
      </c>
      <c r="J48" s="9">
        <v>5</v>
      </c>
      <c r="K48" s="9" t="s">
        <v>64</v>
      </c>
      <c r="L48" s="9" t="s">
        <v>86</v>
      </c>
    </row>
    <row r="49" spans="1:12" s="12" customFormat="1" ht="28.5" x14ac:dyDescent="0.25">
      <c r="A49" s="9">
        <v>5368</v>
      </c>
      <c r="B49" s="9" t="s">
        <v>147</v>
      </c>
      <c r="C49" s="9">
        <v>2</v>
      </c>
      <c r="D49" s="9" t="s">
        <v>66</v>
      </c>
      <c r="E49" s="10" t="s">
        <v>29</v>
      </c>
      <c r="F49" s="10" t="s">
        <v>118</v>
      </c>
      <c r="G49" s="9">
        <v>1</v>
      </c>
      <c r="H49" s="11">
        <v>6.33</v>
      </c>
      <c r="I49" s="11">
        <f>Tableau1[[#This Row],[Quantité]]*Tableau1[[#This Row],[Coût unitaire (Hors taxes)]]</f>
        <v>6.33</v>
      </c>
      <c r="J49" s="9">
        <v>5</v>
      </c>
      <c r="K49" s="9" t="s">
        <v>64</v>
      </c>
      <c r="L49" s="9" t="s">
        <v>86</v>
      </c>
    </row>
    <row r="50" spans="1:12" s="12" customFormat="1" x14ac:dyDescent="0.25">
      <c r="A50" s="9">
        <v>5368</v>
      </c>
      <c r="B50" s="9" t="s">
        <v>147</v>
      </c>
      <c r="C50" s="9">
        <v>2</v>
      </c>
      <c r="D50" s="9" t="s">
        <v>66</v>
      </c>
      <c r="E50" s="10" t="s">
        <v>29</v>
      </c>
      <c r="F50" s="10" t="s">
        <v>119</v>
      </c>
      <c r="G50" s="9">
        <v>4</v>
      </c>
      <c r="H50" s="11">
        <v>3.3</v>
      </c>
      <c r="I50" s="11">
        <f>Tableau1[[#This Row],[Quantité]]*Tableau1[[#This Row],[Coût unitaire (Hors taxes)]]</f>
        <v>13.2</v>
      </c>
      <c r="J50" s="9">
        <v>5</v>
      </c>
      <c r="K50" s="9" t="s">
        <v>64</v>
      </c>
      <c r="L50" s="9" t="s">
        <v>68</v>
      </c>
    </row>
    <row r="51" spans="1:12" s="12" customFormat="1" ht="28.5" x14ac:dyDescent="0.25">
      <c r="A51" s="9">
        <v>5368</v>
      </c>
      <c r="B51" s="9" t="s">
        <v>147</v>
      </c>
      <c r="C51" s="9">
        <v>2</v>
      </c>
      <c r="D51" s="9" t="s">
        <v>66</v>
      </c>
      <c r="E51" s="10" t="s">
        <v>30</v>
      </c>
      <c r="F51" s="10" t="s">
        <v>120</v>
      </c>
      <c r="G51" s="9">
        <v>1</v>
      </c>
      <c r="H51" s="11">
        <v>1345</v>
      </c>
      <c r="I51" s="11">
        <f>Tableau1[[#This Row],[Quantité]]*Tableau1[[#This Row],[Coût unitaire (Hors taxes)]]</f>
        <v>1345</v>
      </c>
      <c r="J51" s="9">
        <v>10</v>
      </c>
      <c r="K51" s="9" t="s">
        <v>64</v>
      </c>
      <c r="L51" s="9" t="s">
        <v>68</v>
      </c>
    </row>
    <row r="52" spans="1:12" s="12" customFormat="1" x14ac:dyDescent="0.25">
      <c r="A52" s="9">
        <v>5368</v>
      </c>
      <c r="B52" s="9" t="s">
        <v>147</v>
      </c>
      <c r="C52" s="9">
        <v>2</v>
      </c>
      <c r="D52" s="9" t="s">
        <v>66</v>
      </c>
      <c r="E52" s="10" t="s">
        <v>121</v>
      </c>
      <c r="F52" s="10" t="s">
        <v>122</v>
      </c>
      <c r="G52" s="9">
        <v>1</v>
      </c>
      <c r="H52" s="11">
        <v>2344.98</v>
      </c>
      <c r="I52" s="11">
        <f>Tableau1[[#This Row],[Quantité]]*Tableau1[[#This Row],[Coût unitaire (Hors taxes)]]</f>
        <v>2344.98</v>
      </c>
      <c r="J52" s="9">
        <v>10</v>
      </c>
      <c r="K52" s="9" t="s">
        <v>64</v>
      </c>
      <c r="L52" s="9" t="s">
        <v>86</v>
      </c>
    </row>
    <row r="53" spans="1:12" s="12" customFormat="1" x14ac:dyDescent="0.25">
      <c r="A53" s="9">
        <v>5368</v>
      </c>
      <c r="B53" s="9" t="s">
        <v>147</v>
      </c>
      <c r="C53" s="9">
        <v>2</v>
      </c>
      <c r="D53" s="9" t="s">
        <v>66</v>
      </c>
      <c r="E53" s="10" t="s">
        <v>123</v>
      </c>
      <c r="F53" s="10" t="s">
        <v>124</v>
      </c>
      <c r="G53" s="9">
        <v>2</v>
      </c>
      <c r="H53" s="11">
        <v>900</v>
      </c>
      <c r="I53" s="11">
        <f>Tableau1[[#This Row],[Quantité]]*Tableau1[[#This Row],[Coût unitaire (Hors taxes)]]</f>
        <v>1800</v>
      </c>
      <c r="J53" s="9">
        <v>5</v>
      </c>
      <c r="K53" s="9" t="s">
        <v>64</v>
      </c>
      <c r="L53" s="9" t="s">
        <v>14</v>
      </c>
    </row>
    <row r="54" spans="1:12" s="12" customFormat="1" ht="28.5" x14ac:dyDescent="0.25">
      <c r="A54" s="9">
        <v>5368</v>
      </c>
      <c r="B54" s="9" t="s">
        <v>147</v>
      </c>
      <c r="C54" s="9">
        <v>2</v>
      </c>
      <c r="D54" s="9" t="s">
        <v>66</v>
      </c>
      <c r="E54" s="10" t="s">
        <v>125</v>
      </c>
      <c r="F54" s="10" t="s">
        <v>126</v>
      </c>
      <c r="G54" s="9">
        <v>10</v>
      </c>
      <c r="H54" s="11">
        <v>22.85</v>
      </c>
      <c r="I54" s="11">
        <f>Tableau1[[#This Row],[Quantité]]*Tableau1[[#This Row],[Coût unitaire (Hors taxes)]]</f>
        <v>228.5</v>
      </c>
      <c r="J54" s="9">
        <v>5</v>
      </c>
      <c r="K54" s="9" t="s">
        <v>64</v>
      </c>
      <c r="L54" s="9" t="s">
        <v>68</v>
      </c>
    </row>
    <row r="55" spans="1:12" s="12" customFormat="1" x14ac:dyDescent="0.25">
      <c r="A55" s="9">
        <v>5368</v>
      </c>
      <c r="B55" s="9" t="s">
        <v>147</v>
      </c>
      <c r="C55" s="9">
        <v>2</v>
      </c>
      <c r="D55" s="9" t="s">
        <v>66</v>
      </c>
      <c r="E55" s="10" t="s">
        <v>33</v>
      </c>
      <c r="F55" s="10" t="s">
        <v>127</v>
      </c>
      <c r="G55" s="9">
        <v>1</v>
      </c>
      <c r="H55" s="11">
        <v>600</v>
      </c>
      <c r="I55" s="11">
        <f>Tableau1[[#This Row],[Quantité]]*Tableau1[[#This Row],[Coût unitaire (Hors taxes)]]</f>
        <v>600</v>
      </c>
      <c r="J55" s="9">
        <v>5</v>
      </c>
      <c r="K55" s="9" t="s">
        <v>64</v>
      </c>
      <c r="L55" s="9" t="s">
        <v>128</v>
      </c>
    </row>
    <row r="56" spans="1:12" s="12" customFormat="1" x14ac:dyDescent="0.25">
      <c r="A56" s="9">
        <v>5368</v>
      </c>
      <c r="B56" s="9" t="s">
        <v>147</v>
      </c>
      <c r="C56" s="9">
        <v>2</v>
      </c>
      <c r="D56" s="9" t="s">
        <v>66</v>
      </c>
      <c r="E56" s="10" t="s">
        <v>35</v>
      </c>
      <c r="F56" s="10" t="s">
        <v>131</v>
      </c>
      <c r="G56" s="9">
        <v>2</v>
      </c>
      <c r="H56" s="11">
        <v>475</v>
      </c>
      <c r="I56" s="11">
        <f>Tableau1[[#This Row],[Quantité]]*Tableau1[[#This Row],[Coût unitaire (Hors taxes)]]</f>
        <v>950</v>
      </c>
      <c r="J56" s="9">
        <v>10</v>
      </c>
      <c r="K56" s="9" t="s">
        <v>64</v>
      </c>
      <c r="L56" s="9" t="s">
        <v>64</v>
      </c>
    </row>
    <row r="57" spans="1:12" s="12" customFormat="1" ht="28.5" x14ac:dyDescent="0.25">
      <c r="A57" s="9">
        <v>5368</v>
      </c>
      <c r="B57" s="9" t="s">
        <v>147</v>
      </c>
      <c r="C57" s="9">
        <v>2</v>
      </c>
      <c r="D57" s="9" t="s">
        <v>66</v>
      </c>
      <c r="E57" s="10" t="s">
        <v>36</v>
      </c>
      <c r="F57" s="10" t="s">
        <v>132</v>
      </c>
      <c r="G57" s="9">
        <v>1</v>
      </c>
      <c r="H57" s="11">
        <v>87.91</v>
      </c>
      <c r="I57" s="11">
        <f>Tableau1[[#This Row],[Quantité]]*Tableau1[[#This Row],[Coût unitaire (Hors taxes)]]</f>
        <v>87.91</v>
      </c>
      <c r="J57" s="9">
        <v>10</v>
      </c>
      <c r="K57" s="9" t="s">
        <v>64</v>
      </c>
      <c r="L57" s="9" t="s">
        <v>68</v>
      </c>
    </row>
    <row r="58" spans="1:12" s="12" customFormat="1" ht="28.5" x14ac:dyDescent="0.25">
      <c r="A58" s="9">
        <v>5368</v>
      </c>
      <c r="B58" s="9" t="s">
        <v>147</v>
      </c>
      <c r="C58" s="9">
        <v>2</v>
      </c>
      <c r="D58" s="9" t="s">
        <v>66</v>
      </c>
      <c r="E58" s="10" t="s">
        <v>133</v>
      </c>
      <c r="F58" s="10" t="s">
        <v>134</v>
      </c>
      <c r="G58" s="9">
        <v>2</v>
      </c>
      <c r="H58" s="11">
        <v>40.950000000000003</v>
      </c>
      <c r="I58" s="11">
        <f>Tableau1[[#This Row],[Quantité]]*Tableau1[[#This Row],[Coût unitaire (Hors taxes)]]</f>
        <v>81.900000000000006</v>
      </c>
      <c r="J58" s="9">
        <v>10</v>
      </c>
      <c r="K58" s="9" t="s">
        <v>64</v>
      </c>
      <c r="L58" s="9" t="s">
        <v>64</v>
      </c>
    </row>
    <row r="59" spans="1:12" s="12" customFormat="1" ht="57" x14ac:dyDescent="0.25">
      <c r="A59" s="9">
        <v>5368</v>
      </c>
      <c r="B59" s="9" t="s">
        <v>147</v>
      </c>
      <c r="C59" s="9">
        <v>2</v>
      </c>
      <c r="D59" s="9" t="s">
        <v>66</v>
      </c>
      <c r="E59" s="10" t="s">
        <v>133</v>
      </c>
      <c r="F59" s="10" t="s">
        <v>135</v>
      </c>
      <c r="G59" s="9">
        <v>1</v>
      </c>
      <c r="H59" s="11">
        <v>5700</v>
      </c>
      <c r="I59" s="11">
        <f>Tableau1[[#This Row],[Quantité]]*Tableau1[[#This Row],[Coût unitaire (Hors taxes)]]</f>
        <v>5700</v>
      </c>
      <c r="J59" s="9">
        <v>20</v>
      </c>
      <c r="K59" s="9" t="s">
        <v>64</v>
      </c>
      <c r="L59" s="9" t="s">
        <v>68</v>
      </c>
    </row>
    <row r="60" spans="1:12" s="12" customFormat="1" x14ac:dyDescent="0.25">
      <c r="A60" s="9">
        <v>5368</v>
      </c>
      <c r="B60" s="9" t="s">
        <v>147</v>
      </c>
      <c r="C60" s="9">
        <v>2</v>
      </c>
      <c r="D60" s="9" t="s">
        <v>66</v>
      </c>
      <c r="E60" s="10" t="s">
        <v>136</v>
      </c>
      <c r="F60" s="10" t="s">
        <v>137</v>
      </c>
      <c r="G60" s="9">
        <v>1</v>
      </c>
      <c r="H60" s="11">
        <v>862.93</v>
      </c>
      <c r="I60" s="11">
        <f>Tableau1[[#This Row],[Quantité]]*Tableau1[[#This Row],[Coût unitaire (Hors taxes)]]</f>
        <v>862.93</v>
      </c>
      <c r="J60" s="9">
        <v>10</v>
      </c>
      <c r="K60" s="9" t="s">
        <v>64</v>
      </c>
      <c r="L60" s="9" t="s">
        <v>86</v>
      </c>
    </row>
    <row r="61" spans="1:12" s="12" customFormat="1" x14ac:dyDescent="0.25">
      <c r="A61" s="9">
        <v>5368</v>
      </c>
      <c r="B61" s="9" t="s">
        <v>147</v>
      </c>
      <c r="C61" s="9">
        <v>2</v>
      </c>
      <c r="D61" s="9" t="s">
        <v>66</v>
      </c>
      <c r="E61" s="10" t="s">
        <v>37</v>
      </c>
      <c r="F61" s="10" t="s">
        <v>141</v>
      </c>
      <c r="G61" s="9">
        <v>1</v>
      </c>
      <c r="H61" s="11">
        <v>1000</v>
      </c>
      <c r="I61" s="11">
        <f>Tableau1[[#This Row],[Quantité]]*Tableau1[[#This Row],[Coût unitaire (Hors taxes)]]</f>
        <v>1000</v>
      </c>
      <c r="J61" s="9">
        <v>10</v>
      </c>
      <c r="K61" s="9" t="s">
        <v>64</v>
      </c>
      <c r="L61" s="9" t="s">
        <v>103</v>
      </c>
    </row>
    <row r="62" spans="1:12" s="12" customFormat="1" ht="28.5" x14ac:dyDescent="0.25">
      <c r="A62" s="9">
        <v>5368</v>
      </c>
      <c r="B62" s="9" t="s">
        <v>147</v>
      </c>
      <c r="C62" s="9">
        <v>2</v>
      </c>
      <c r="D62" s="9" t="s">
        <v>66</v>
      </c>
      <c r="E62" s="10" t="s">
        <v>142</v>
      </c>
      <c r="F62" s="10" t="s">
        <v>143</v>
      </c>
      <c r="G62" s="9">
        <v>1</v>
      </c>
      <c r="H62" s="11">
        <v>6200</v>
      </c>
      <c r="I62" s="11">
        <f>Tableau1[[#This Row],[Quantité]]*Tableau1[[#This Row],[Coût unitaire (Hors taxes)]]</f>
        <v>6200</v>
      </c>
      <c r="J62" s="9">
        <v>10</v>
      </c>
      <c r="K62" s="9" t="s">
        <v>144</v>
      </c>
      <c r="L62" s="9" t="s">
        <v>86</v>
      </c>
    </row>
    <row r="63" spans="1:12" s="12" customFormat="1" x14ac:dyDescent="0.25">
      <c r="A63" s="9">
        <v>5368</v>
      </c>
      <c r="B63" s="9" t="s">
        <v>147</v>
      </c>
      <c r="C63" s="9">
        <v>2</v>
      </c>
      <c r="D63" s="9" t="s">
        <v>66</v>
      </c>
      <c r="E63" s="10" t="s">
        <v>145</v>
      </c>
      <c r="F63" s="10" t="s">
        <v>146</v>
      </c>
      <c r="G63" s="9">
        <v>2</v>
      </c>
      <c r="H63" s="11">
        <v>75</v>
      </c>
      <c r="I63" s="11">
        <f>Tableau1[[#This Row],[Quantité]]*Tableau1[[#This Row],[Coût unitaire (Hors taxes)]]</f>
        <v>150</v>
      </c>
      <c r="J63" s="9">
        <v>10</v>
      </c>
      <c r="K63" s="9" t="s">
        <v>64</v>
      </c>
      <c r="L63" s="9" t="s">
        <v>64</v>
      </c>
    </row>
  </sheetData>
  <mergeCells count="2">
    <mergeCell ref="C3:J3"/>
    <mergeCell ref="A4:L4"/>
  </mergeCells>
  <dataValidations count="1">
    <dataValidation type="list" allowBlank="1" showInputMessage="1" showErrorMessage="1" sqref="L8:L51" xr:uid="{2DE58477-384B-4603-9E3D-27E295D06DA6}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0DE12-E558-4E65-8E9D-24F4221A74DA}">
  <sheetPr>
    <pageSetUpPr fitToPage="1"/>
  </sheetPr>
  <dimension ref="A3:S203"/>
  <sheetViews>
    <sheetView zoomScale="90" zoomScaleNormal="90" workbookViewId="0">
      <selection activeCell="D198" sqref="D198"/>
    </sheetView>
  </sheetViews>
  <sheetFormatPr baseColWidth="10" defaultColWidth="21.85546875" defaultRowHeight="15" x14ac:dyDescent="0.25"/>
  <cols>
    <col min="1" max="1" width="14.42578125" style="8" customWidth="1"/>
    <col min="2" max="2" width="21.28515625" style="8" customWidth="1"/>
    <col min="3" max="3" width="18.7109375" style="8" customWidth="1"/>
    <col min="4" max="4" width="31.7109375" style="8" customWidth="1"/>
    <col min="5" max="5" width="27.7109375" style="2" customWidth="1"/>
    <col min="6" max="6" width="40.7109375" style="2" customWidth="1"/>
    <col min="7" max="7" width="13" style="8" customWidth="1"/>
    <col min="8" max="8" width="30.7109375" style="2" customWidth="1"/>
    <col min="9" max="9" width="14.7109375" style="21" customWidth="1"/>
    <col min="10" max="10" width="19.7109375" style="8" customWidth="1"/>
    <col min="11" max="11" width="27.7109375" style="8" customWidth="1"/>
    <col min="12" max="12" width="12.28515625" style="8" customWidth="1"/>
    <col min="13" max="16384" width="21.85546875" style="2"/>
  </cols>
  <sheetData>
    <row r="3" spans="1:19" ht="21" x14ac:dyDescent="0.35">
      <c r="D3" s="30" t="str">
        <f>MAO!C3</f>
        <v>Extraction de minerai - DEP 5368</v>
      </c>
      <c r="E3" s="30"/>
      <c r="F3" s="30"/>
      <c r="G3" s="30"/>
      <c r="H3" s="30"/>
      <c r="I3" s="30"/>
    </row>
    <row r="4" spans="1:19" ht="17.25" x14ac:dyDescent="0.3">
      <c r="A4" s="31" t="s">
        <v>38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7" spans="1:19" ht="45" x14ac:dyDescent="0.25">
      <c r="A7" s="3" t="s">
        <v>1</v>
      </c>
      <c r="B7" s="4" t="s">
        <v>2</v>
      </c>
      <c r="C7" s="5" t="s">
        <v>39</v>
      </c>
      <c r="D7" s="5" t="s">
        <v>4</v>
      </c>
      <c r="E7" s="5" t="s">
        <v>5</v>
      </c>
      <c r="F7" s="5" t="s">
        <v>6</v>
      </c>
      <c r="G7" s="5" t="s">
        <v>7</v>
      </c>
      <c r="H7" s="6" t="s">
        <v>40</v>
      </c>
      <c r="I7" s="13" t="s">
        <v>9</v>
      </c>
      <c r="J7" s="5" t="s">
        <v>41</v>
      </c>
      <c r="K7" s="5" t="s">
        <v>11</v>
      </c>
      <c r="L7" s="7" t="s">
        <v>12</v>
      </c>
    </row>
    <row r="8" spans="1:19" x14ac:dyDescent="0.25">
      <c r="A8" s="9">
        <v>5368</v>
      </c>
      <c r="B8" s="9" t="s">
        <v>147</v>
      </c>
      <c r="C8" s="9">
        <v>3</v>
      </c>
      <c r="D8" s="9" t="s">
        <v>42</v>
      </c>
      <c r="E8" s="10" t="s">
        <v>43</v>
      </c>
      <c r="F8" s="10" t="s">
        <v>148</v>
      </c>
      <c r="G8" s="9">
        <v>10</v>
      </c>
      <c r="H8" s="11">
        <v>15</v>
      </c>
      <c r="I8" s="11">
        <f>Tableau24[[#This Row],[Quantité]]*Tableau24[[#This Row],[Coût unitaire (hors taxes)]]</f>
        <v>150</v>
      </c>
      <c r="J8" s="9">
        <v>100</v>
      </c>
      <c r="K8" s="9" t="s">
        <v>64</v>
      </c>
      <c r="L8" s="9" t="s">
        <v>68</v>
      </c>
      <c r="S8" s="14"/>
    </row>
    <row r="9" spans="1:19" x14ac:dyDescent="0.25">
      <c r="A9" s="9">
        <v>5368</v>
      </c>
      <c r="B9" s="9" t="s">
        <v>147</v>
      </c>
      <c r="C9" s="9">
        <v>3</v>
      </c>
      <c r="D9" s="9" t="s">
        <v>42</v>
      </c>
      <c r="E9" s="10" t="s">
        <v>43</v>
      </c>
      <c r="F9" s="10" t="s">
        <v>149</v>
      </c>
      <c r="G9" s="9">
        <v>10</v>
      </c>
      <c r="H9" s="11">
        <v>3</v>
      </c>
      <c r="I9" s="11">
        <f>Tableau24[[#This Row],[Quantité]]*Tableau24[[#This Row],[Coût unitaire (hors taxes)]]</f>
        <v>30</v>
      </c>
      <c r="J9" s="9">
        <v>100</v>
      </c>
      <c r="K9" s="9" t="s">
        <v>64</v>
      </c>
      <c r="L9" s="9" t="s">
        <v>64</v>
      </c>
      <c r="S9" s="14"/>
    </row>
    <row r="10" spans="1:19" ht="57" x14ac:dyDescent="0.25">
      <c r="A10" s="9">
        <v>5368</v>
      </c>
      <c r="B10" s="9" t="s">
        <v>147</v>
      </c>
      <c r="C10" s="9">
        <v>3</v>
      </c>
      <c r="D10" s="9" t="s">
        <v>42</v>
      </c>
      <c r="E10" s="10" t="s">
        <v>150</v>
      </c>
      <c r="F10" s="10" t="s">
        <v>151</v>
      </c>
      <c r="G10" s="9">
        <v>1</v>
      </c>
      <c r="H10" s="11">
        <v>778</v>
      </c>
      <c r="I10" s="11">
        <f>Tableau24[[#This Row],[Quantité]]*Tableau24[[#This Row],[Coût unitaire (hors taxes)]]</f>
        <v>778</v>
      </c>
      <c r="J10" s="9">
        <v>100</v>
      </c>
      <c r="K10" s="9" t="s">
        <v>64</v>
      </c>
      <c r="L10" s="9" t="s">
        <v>64</v>
      </c>
      <c r="S10" s="14"/>
    </row>
    <row r="11" spans="1:19" ht="28.5" x14ac:dyDescent="0.25">
      <c r="A11" s="9">
        <v>5368</v>
      </c>
      <c r="B11" s="9" t="s">
        <v>147</v>
      </c>
      <c r="C11" s="9">
        <v>3</v>
      </c>
      <c r="D11" s="9" t="s">
        <v>42</v>
      </c>
      <c r="E11" s="10" t="s">
        <v>44</v>
      </c>
      <c r="F11" s="10" t="s">
        <v>152</v>
      </c>
      <c r="G11" s="9">
        <v>2</v>
      </c>
      <c r="H11" s="11">
        <v>150</v>
      </c>
      <c r="I11" s="11">
        <f>Tableau24[[#This Row],[Quantité]]*Tableau24[[#This Row],[Coût unitaire (hors taxes)]]</f>
        <v>300</v>
      </c>
      <c r="J11" s="9">
        <v>25</v>
      </c>
      <c r="K11" s="9" t="s">
        <v>64</v>
      </c>
      <c r="L11" s="9" t="s">
        <v>79</v>
      </c>
      <c r="S11" s="14"/>
    </row>
    <row r="12" spans="1:19" ht="28.5" x14ac:dyDescent="0.25">
      <c r="A12" s="9">
        <v>5368</v>
      </c>
      <c r="B12" s="9" t="s">
        <v>147</v>
      </c>
      <c r="C12" s="9">
        <v>3</v>
      </c>
      <c r="D12" s="9" t="s">
        <v>42</v>
      </c>
      <c r="E12" s="10" t="s">
        <v>44</v>
      </c>
      <c r="F12" s="10" t="s">
        <v>153</v>
      </c>
      <c r="G12" s="9">
        <v>1</v>
      </c>
      <c r="H12" s="11">
        <v>30</v>
      </c>
      <c r="I12" s="11">
        <f>Tableau24[[#This Row],[Quantité]]*Tableau24[[#This Row],[Coût unitaire (hors taxes)]]</f>
        <v>30</v>
      </c>
      <c r="J12" s="9">
        <v>25</v>
      </c>
      <c r="K12" s="9" t="s">
        <v>64</v>
      </c>
      <c r="L12" s="9" t="s">
        <v>79</v>
      </c>
      <c r="S12" s="14"/>
    </row>
    <row r="13" spans="1:19" x14ac:dyDescent="0.25">
      <c r="A13" s="9">
        <v>5368</v>
      </c>
      <c r="B13" s="9" t="s">
        <v>147</v>
      </c>
      <c r="C13" s="9">
        <v>3</v>
      </c>
      <c r="D13" s="9" t="s">
        <v>42</v>
      </c>
      <c r="E13" s="10" t="s">
        <v>45</v>
      </c>
      <c r="F13" s="10" t="s">
        <v>154</v>
      </c>
      <c r="G13" s="9">
        <v>25</v>
      </c>
      <c r="H13" s="11">
        <v>9.75</v>
      </c>
      <c r="I13" s="11">
        <f>Tableau24[[#This Row],[Quantité]]*Tableau24[[#This Row],[Coût unitaire (hors taxes)]]</f>
        <v>243.75</v>
      </c>
      <c r="J13" s="9">
        <v>100</v>
      </c>
      <c r="K13" s="9" t="s">
        <v>64</v>
      </c>
      <c r="L13" s="9" t="s">
        <v>64</v>
      </c>
      <c r="S13" s="14"/>
    </row>
    <row r="14" spans="1:19" x14ac:dyDescent="0.25">
      <c r="A14" s="9">
        <v>5368</v>
      </c>
      <c r="B14" s="9" t="s">
        <v>147</v>
      </c>
      <c r="C14" s="9">
        <v>3</v>
      </c>
      <c r="D14" s="9" t="s">
        <v>42</v>
      </c>
      <c r="E14" s="10" t="s">
        <v>45</v>
      </c>
      <c r="F14" s="10" t="s">
        <v>155</v>
      </c>
      <c r="G14" s="9">
        <v>25</v>
      </c>
      <c r="H14" s="11">
        <v>9.25</v>
      </c>
      <c r="I14" s="11">
        <f>Tableau24[[#This Row],[Quantité]]*Tableau24[[#This Row],[Coût unitaire (hors taxes)]]</f>
        <v>231.25</v>
      </c>
      <c r="J14" s="9">
        <v>100</v>
      </c>
      <c r="K14" s="9" t="s">
        <v>64</v>
      </c>
      <c r="L14" s="9" t="s">
        <v>64</v>
      </c>
      <c r="S14" s="14"/>
    </row>
    <row r="15" spans="1:19" ht="28.5" x14ac:dyDescent="0.25">
      <c r="A15" s="9">
        <v>5368</v>
      </c>
      <c r="B15" s="9" t="s">
        <v>147</v>
      </c>
      <c r="C15" s="9">
        <v>3</v>
      </c>
      <c r="D15" s="9" t="s">
        <v>42</v>
      </c>
      <c r="E15" s="10" t="s">
        <v>45</v>
      </c>
      <c r="F15" s="10" t="s">
        <v>156</v>
      </c>
      <c r="G15" s="9">
        <v>75</v>
      </c>
      <c r="H15" s="11">
        <v>9.2100000000000009</v>
      </c>
      <c r="I15" s="11">
        <f>Tableau24[[#This Row],[Quantité]]*Tableau24[[#This Row],[Coût unitaire (hors taxes)]]</f>
        <v>690.75000000000011</v>
      </c>
      <c r="J15" s="9">
        <v>100</v>
      </c>
      <c r="K15" s="9" t="s">
        <v>64</v>
      </c>
      <c r="L15" s="9" t="s">
        <v>68</v>
      </c>
      <c r="S15" s="14"/>
    </row>
    <row r="16" spans="1:19" ht="28.5" x14ac:dyDescent="0.25">
      <c r="A16" s="9">
        <v>5368</v>
      </c>
      <c r="B16" s="9" t="s">
        <v>147</v>
      </c>
      <c r="C16" s="9">
        <v>3</v>
      </c>
      <c r="D16" s="9" t="s">
        <v>42</v>
      </c>
      <c r="E16" s="10" t="s">
        <v>45</v>
      </c>
      <c r="F16" s="10" t="s">
        <v>157</v>
      </c>
      <c r="G16" s="9">
        <v>75</v>
      </c>
      <c r="H16" s="11">
        <v>7.55</v>
      </c>
      <c r="I16" s="11">
        <f>Tableau24[[#This Row],[Quantité]]*Tableau24[[#This Row],[Coût unitaire (hors taxes)]]</f>
        <v>566.25</v>
      </c>
      <c r="J16" s="9">
        <v>100</v>
      </c>
      <c r="K16" s="9" t="s">
        <v>64</v>
      </c>
      <c r="L16" s="9" t="s">
        <v>68</v>
      </c>
      <c r="S16" s="14"/>
    </row>
    <row r="17" spans="1:19" ht="28.5" x14ac:dyDescent="0.25">
      <c r="A17" s="9">
        <v>5368</v>
      </c>
      <c r="B17" s="9" t="s">
        <v>147</v>
      </c>
      <c r="C17" s="9">
        <v>3</v>
      </c>
      <c r="D17" s="9" t="s">
        <v>42</v>
      </c>
      <c r="E17" s="10" t="s">
        <v>45</v>
      </c>
      <c r="F17" s="10" t="s">
        <v>158</v>
      </c>
      <c r="G17" s="9">
        <v>150</v>
      </c>
      <c r="H17" s="11">
        <v>10.85</v>
      </c>
      <c r="I17" s="11">
        <f>Tableau24[[#This Row],[Quantité]]*Tableau24[[#This Row],[Coût unitaire (hors taxes)]]</f>
        <v>1627.5</v>
      </c>
      <c r="J17" s="9">
        <v>100</v>
      </c>
      <c r="K17" s="9" t="s">
        <v>64</v>
      </c>
      <c r="L17" s="9" t="s">
        <v>68</v>
      </c>
      <c r="S17" s="14"/>
    </row>
    <row r="18" spans="1:19" ht="28.5" x14ac:dyDescent="0.25">
      <c r="A18" s="9">
        <v>5368</v>
      </c>
      <c r="B18" s="9" t="s">
        <v>147</v>
      </c>
      <c r="C18" s="9">
        <v>3</v>
      </c>
      <c r="D18" s="9" t="s">
        <v>42</v>
      </c>
      <c r="E18" s="10" t="s">
        <v>45</v>
      </c>
      <c r="F18" s="10" t="s">
        <v>159</v>
      </c>
      <c r="G18" s="9">
        <v>200</v>
      </c>
      <c r="H18" s="11">
        <v>7.5</v>
      </c>
      <c r="I18" s="11">
        <f>Tableau24[[#This Row],[Quantité]]*Tableau24[[#This Row],[Coût unitaire (hors taxes)]]</f>
        <v>1500</v>
      </c>
      <c r="J18" s="9">
        <v>100</v>
      </c>
      <c r="K18" s="9" t="s">
        <v>64</v>
      </c>
      <c r="L18" s="9" t="s">
        <v>68</v>
      </c>
      <c r="S18" s="14"/>
    </row>
    <row r="19" spans="1:19" ht="28.5" x14ac:dyDescent="0.25">
      <c r="A19" s="9">
        <v>5368</v>
      </c>
      <c r="B19" s="9" t="s">
        <v>147</v>
      </c>
      <c r="C19" s="9">
        <v>3</v>
      </c>
      <c r="D19" s="9" t="s">
        <v>42</v>
      </c>
      <c r="E19" s="10" t="s">
        <v>45</v>
      </c>
      <c r="F19" s="10" t="s">
        <v>160</v>
      </c>
      <c r="G19" s="9">
        <v>75</v>
      </c>
      <c r="H19" s="11">
        <v>3.75</v>
      </c>
      <c r="I19" s="11">
        <f>Tableau24[[#This Row],[Quantité]]*Tableau24[[#This Row],[Coût unitaire (hors taxes)]]</f>
        <v>281.25</v>
      </c>
      <c r="J19" s="9">
        <v>100</v>
      </c>
      <c r="K19" s="9" t="s">
        <v>64</v>
      </c>
      <c r="L19" s="9" t="s">
        <v>86</v>
      </c>
      <c r="S19" s="14"/>
    </row>
    <row r="20" spans="1:19" x14ac:dyDescent="0.25">
      <c r="A20" s="9">
        <v>5368</v>
      </c>
      <c r="B20" s="9" t="s">
        <v>147</v>
      </c>
      <c r="C20" s="9">
        <v>3</v>
      </c>
      <c r="D20" s="9" t="s">
        <v>42</v>
      </c>
      <c r="E20" s="10" t="s">
        <v>45</v>
      </c>
      <c r="F20" s="10" t="s">
        <v>161</v>
      </c>
      <c r="G20" s="9">
        <v>300</v>
      </c>
      <c r="H20" s="11">
        <v>9.42</v>
      </c>
      <c r="I20" s="11">
        <f>Tableau24[[#This Row],[Quantité]]*Tableau24[[#This Row],[Coût unitaire (hors taxes)]]</f>
        <v>2826</v>
      </c>
      <c r="J20" s="9">
        <v>100</v>
      </c>
      <c r="K20" s="9" t="s">
        <v>64</v>
      </c>
      <c r="L20" s="9" t="s">
        <v>64</v>
      </c>
      <c r="S20" s="14"/>
    </row>
    <row r="21" spans="1:19" x14ac:dyDescent="0.25">
      <c r="A21" s="9">
        <v>5368</v>
      </c>
      <c r="B21" s="9" t="s">
        <v>147</v>
      </c>
      <c r="C21" s="9">
        <v>3</v>
      </c>
      <c r="D21" s="9" t="s">
        <v>42</v>
      </c>
      <c r="E21" s="10" t="s">
        <v>45</v>
      </c>
      <c r="F21" s="10" t="s">
        <v>162</v>
      </c>
      <c r="G21" s="9">
        <v>300</v>
      </c>
      <c r="H21" s="11">
        <v>6.1</v>
      </c>
      <c r="I21" s="11">
        <f>Tableau24[[#This Row],[Quantité]]*Tableau24[[#This Row],[Coût unitaire (hors taxes)]]</f>
        <v>1830</v>
      </c>
      <c r="J21" s="9">
        <v>100</v>
      </c>
      <c r="K21" s="9" t="s">
        <v>64</v>
      </c>
      <c r="L21" s="9" t="s">
        <v>64</v>
      </c>
      <c r="S21" s="14"/>
    </row>
    <row r="22" spans="1:19" x14ac:dyDescent="0.25">
      <c r="A22" s="9">
        <v>5368</v>
      </c>
      <c r="B22" s="9" t="s">
        <v>147</v>
      </c>
      <c r="C22" s="9">
        <v>3</v>
      </c>
      <c r="D22" s="9" t="s">
        <v>42</v>
      </c>
      <c r="E22" s="10" t="s">
        <v>45</v>
      </c>
      <c r="F22" s="10" t="s">
        <v>163</v>
      </c>
      <c r="G22" s="9">
        <v>20</v>
      </c>
      <c r="H22" s="11">
        <v>8.9499999999999993</v>
      </c>
      <c r="I22" s="11">
        <f>Tableau24[[#This Row],[Quantité]]*Tableau24[[#This Row],[Coût unitaire (hors taxes)]]</f>
        <v>179</v>
      </c>
      <c r="J22" s="9">
        <v>100</v>
      </c>
      <c r="K22" s="9" t="s">
        <v>64</v>
      </c>
      <c r="L22" s="9" t="s">
        <v>64</v>
      </c>
      <c r="S22" s="14"/>
    </row>
    <row r="23" spans="1:19" x14ac:dyDescent="0.25">
      <c r="A23" s="9">
        <v>5368</v>
      </c>
      <c r="B23" s="9" t="s">
        <v>147</v>
      </c>
      <c r="C23" s="9">
        <v>3</v>
      </c>
      <c r="D23" s="9" t="s">
        <v>42</v>
      </c>
      <c r="E23" s="10" t="s">
        <v>45</v>
      </c>
      <c r="F23" s="10" t="s">
        <v>164</v>
      </c>
      <c r="G23" s="9">
        <v>40</v>
      </c>
      <c r="H23" s="11">
        <v>7.43</v>
      </c>
      <c r="I23" s="11">
        <f>Tableau24[[#This Row],[Quantité]]*Tableau24[[#This Row],[Coût unitaire (hors taxes)]]</f>
        <v>297.2</v>
      </c>
      <c r="J23" s="9">
        <v>100</v>
      </c>
      <c r="K23" s="9" t="s">
        <v>64</v>
      </c>
      <c r="L23" s="9" t="s">
        <v>68</v>
      </c>
      <c r="S23" s="14"/>
    </row>
    <row r="24" spans="1:19" ht="28.5" x14ac:dyDescent="0.25">
      <c r="A24" s="9">
        <v>5368</v>
      </c>
      <c r="B24" s="9" t="s">
        <v>147</v>
      </c>
      <c r="C24" s="9">
        <v>3</v>
      </c>
      <c r="D24" s="9" t="s">
        <v>42</v>
      </c>
      <c r="E24" s="10" t="s">
        <v>45</v>
      </c>
      <c r="F24" s="10" t="s">
        <v>165</v>
      </c>
      <c r="G24" s="9">
        <v>10</v>
      </c>
      <c r="H24" s="11">
        <v>0.53</v>
      </c>
      <c r="I24" s="11">
        <f>Tableau24[[#This Row],[Quantité]]*Tableau24[[#This Row],[Coût unitaire (hors taxes)]]</f>
        <v>5.3000000000000007</v>
      </c>
      <c r="J24" s="9">
        <v>100</v>
      </c>
      <c r="K24" s="9" t="s">
        <v>64</v>
      </c>
      <c r="L24" s="9" t="s">
        <v>68</v>
      </c>
      <c r="S24" s="14"/>
    </row>
    <row r="25" spans="1:19" x14ac:dyDescent="0.25">
      <c r="A25" s="9">
        <v>5368</v>
      </c>
      <c r="B25" s="9" t="s">
        <v>147</v>
      </c>
      <c r="C25" s="9">
        <v>3</v>
      </c>
      <c r="D25" s="9" t="s">
        <v>42</v>
      </c>
      <c r="E25" s="10" t="s">
        <v>45</v>
      </c>
      <c r="F25" s="10" t="s">
        <v>166</v>
      </c>
      <c r="G25" s="9">
        <v>40</v>
      </c>
      <c r="H25" s="11">
        <v>0.14000000000000001</v>
      </c>
      <c r="I25" s="11">
        <f>Tableau24[[#This Row],[Quantité]]*Tableau24[[#This Row],[Coût unitaire (hors taxes)]]</f>
        <v>5.6000000000000005</v>
      </c>
      <c r="J25" s="9">
        <v>100</v>
      </c>
      <c r="K25" s="9" t="s">
        <v>64</v>
      </c>
      <c r="L25" s="9" t="s">
        <v>68</v>
      </c>
      <c r="S25" s="14"/>
    </row>
    <row r="26" spans="1:19" x14ac:dyDescent="0.25">
      <c r="A26" s="9">
        <v>5368</v>
      </c>
      <c r="B26" s="9" t="s">
        <v>147</v>
      </c>
      <c r="C26" s="9">
        <v>3</v>
      </c>
      <c r="D26" s="9" t="s">
        <v>42</v>
      </c>
      <c r="E26" s="10" t="s">
        <v>167</v>
      </c>
      <c r="F26" s="10" t="s">
        <v>168</v>
      </c>
      <c r="G26" s="9">
        <v>4</v>
      </c>
      <c r="H26" s="11">
        <v>300</v>
      </c>
      <c r="I26" s="11">
        <f>Tableau24[[#This Row],[Quantité]]*Tableau24[[#This Row],[Coût unitaire (hors taxes)]]</f>
        <v>1200</v>
      </c>
      <c r="J26" s="9">
        <v>25</v>
      </c>
      <c r="K26" s="9" t="s">
        <v>64</v>
      </c>
      <c r="L26" s="9" t="s">
        <v>68</v>
      </c>
      <c r="S26" s="14"/>
    </row>
    <row r="27" spans="1:19" ht="28.5" x14ac:dyDescent="0.25">
      <c r="A27" s="9">
        <v>5368</v>
      </c>
      <c r="B27" s="9" t="s">
        <v>147</v>
      </c>
      <c r="C27" s="9">
        <v>3</v>
      </c>
      <c r="D27" s="9" t="s">
        <v>42</v>
      </c>
      <c r="E27" s="10" t="s">
        <v>46</v>
      </c>
      <c r="F27" s="10" t="s">
        <v>169</v>
      </c>
      <c r="G27" s="9">
        <v>2</v>
      </c>
      <c r="H27" s="11">
        <v>286</v>
      </c>
      <c r="I27" s="11">
        <f>Tableau24[[#This Row],[Quantité]]*Tableau24[[#This Row],[Coût unitaire (hors taxes)]]</f>
        <v>572</v>
      </c>
      <c r="J27" s="9">
        <v>25</v>
      </c>
      <c r="K27" s="9" t="s">
        <v>64</v>
      </c>
      <c r="L27" s="9" t="s">
        <v>86</v>
      </c>
      <c r="S27" s="14"/>
    </row>
    <row r="28" spans="1:19" ht="28.5" x14ac:dyDescent="0.25">
      <c r="A28" s="9">
        <v>5368</v>
      </c>
      <c r="B28" s="9" t="s">
        <v>147</v>
      </c>
      <c r="C28" s="9">
        <v>3</v>
      </c>
      <c r="D28" s="9" t="s">
        <v>42</v>
      </c>
      <c r="E28" s="10" t="s">
        <v>46</v>
      </c>
      <c r="F28" s="10" t="s">
        <v>170</v>
      </c>
      <c r="G28" s="9">
        <v>4</v>
      </c>
      <c r="H28" s="11">
        <v>230.04</v>
      </c>
      <c r="I28" s="11">
        <f>Tableau24[[#This Row],[Quantité]]*Tableau24[[#This Row],[Coût unitaire (hors taxes)]]</f>
        <v>920.16</v>
      </c>
      <c r="J28" s="9">
        <v>25</v>
      </c>
      <c r="K28" s="9" t="s">
        <v>64</v>
      </c>
      <c r="L28" s="9" t="s">
        <v>68</v>
      </c>
      <c r="S28" s="14"/>
    </row>
    <row r="29" spans="1:19" ht="28.5" x14ac:dyDescent="0.25">
      <c r="A29" s="9">
        <v>5368</v>
      </c>
      <c r="B29" s="9" t="s">
        <v>147</v>
      </c>
      <c r="C29" s="9">
        <v>3</v>
      </c>
      <c r="D29" s="9" t="s">
        <v>42</v>
      </c>
      <c r="E29" s="10" t="s">
        <v>46</v>
      </c>
      <c r="F29" s="10" t="s">
        <v>171</v>
      </c>
      <c r="G29" s="9">
        <v>12</v>
      </c>
      <c r="H29" s="11">
        <v>120</v>
      </c>
      <c r="I29" s="11">
        <f>Tableau24[[#This Row],[Quantité]]*Tableau24[[#This Row],[Coût unitaire (hors taxes)]]</f>
        <v>1440</v>
      </c>
      <c r="J29" s="9">
        <v>50</v>
      </c>
      <c r="K29" s="9" t="s">
        <v>64</v>
      </c>
      <c r="L29" s="9" t="s">
        <v>68</v>
      </c>
      <c r="S29" s="14"/>
    </row>
    <row r="30" spans="1:19" ht="28.5" x14ac:dyDescent="0.25">
      <c r="A30" s="9">
        <v>5368</v>
      </c>
      <c r="B30" s="9" t="s">
        <v>147</v>
      </c>
      <c r="C30" s="9">
        <v>3</v>
      </c>
      <c r="D30" s="9" t="s">
        <v>42</v>
      </c>
      <c r="E30" s="10" t="s">
        <v>46</v>
      </c>
      <c r="F30" s="10" t="s">
        <v>172</v>
      </c>
      <c r="G30" s="9">
        <v>5</v>
      </c>
      <c r="H30" s="11">
        <v>75</v>
      </c>
      <c r="I30" s="11">
        <f>Tableau24[[#This Row],[Quantité]]*Tableau24[[#This Row],[Coût unitaire (hors taxes)]]</f>
        <v>375</v>
      </c>
      <c r="J30" s="9">
        <v>50</v>
      </c>
      <c r="K30" s="9" t="s">
        <v>64</v>
      </c>
      <c r="L30" s="9" t="s">
        <v>68</v>
      </c>
      <c r="S30" s="14"/>
    </row>
    <row r="31" spans="1:19" ht="28.5" x14ac:dyDescent="0.25">
      <c r="A31" s="9">
        <v>5368</v>
      </c>
      <c r="B31" s="9" t="s">
        <v>147</v>
      </c>
      <c r="C31" s="9">
        <v>3</v>
      </c>
      <c r="D31" s="9" t="s">
        <v>42</v>
      </c>
      <c r="E31" s="10" t="s">
        <v>46</v>
      </c>
      <c r="F31" s="10" t="s">
        <v>173</v>
      </c>
      <c r="G31" s="9">
        <v>10</v>
      </c>
      <c r="H31" s="11">
        <v>75.25</v>
      </c>
      <c r="I31" s="11">
        <f>Tableau24[[#This Row],[Quantité]]*Tableau24[[#This Row],[Coût unitaire (hors taxes)]]</f>
        <v>752.5</v>
      </c>
      <c r="J31" s="9">
        <v>25</v>
      </c>
      <c r="K31" s="9" t="s">
        <v>64</v>
      </c>
      <c r="L31" s="9" t="s">
        <v>79</v>
      </c>
      <c r="S31" s="14"/>
    </row>
    <row r="32" spans="1:19" ht="28.5" x14ac:dyDescent="0.25">
      <c r="A32" s="9">
        <v>5368</v>
      </c>
      <c r="B32" s="9" t="s">
        <v>147</v>
      </c>
      <c r="C32" s="9">
        <v>3</v>
      </c>
      <c r="D32" s="9" t="s">
        <v>42</v>
      </c>
      <c r="E32" s="10" t="s">
        <v>47</v>
      </c>
      <c r="F32" s="10" t="s">
        <v>174</v>
      </c>
      <c r="G32" s="9">
        <v>250</v>
      </c>
      <c r="H32" s="11">
        <v>0.72</v>
      </c>
      <c r="I32" s="11">
        <f>Tableau24[[#This Row],[Quantité]]*Tableau24[[#This Row],[Coût unitaire (hors taxes)]]</f>
        <v>180</v>
      </c>
      <c r="J32" s="9">
        <v>25</v>
      </c>
      <c r="K32" s="9">
        <v>11</v>
      </c>
      <c r="L32" s="9" t="s">
        <v>86</v>
      </c>
      <c r="S32" s="14"/>
    </row>
    <row r="33" spans="1:19" ht="28.5" x14ac:dyDescent="0.25">
      <c r="A33" s="9">
        <v>5368</v>
      </c>
      <c r="B33" s="9" t="s">
        <v>147</v>
      </c>
      <c r="C33" s="9">
        <v>3</v>
      </c>
      <c r="D33" s="9" t="s">
        <v>42</v>
      </c>
      <c r="E33" s="10" t="s">
        <v>175</v>
      </c>
      <c r="F33" s="10" t="s">
        <v>176</v>
      </c>
      <c r="G33" s="9">
        <v>10</v>
      </c>
      <c r="H33" s="11">
        <v>4.2300000000000004</v>
      </c>
      <c r="I33" s="11">
        <f>Tableau24[[#This Row],[Quantité]]*Tableau24[[#This Row],[Coût unitaire (hors taxes)]]</f>
        <v>42.300000000000004</v>
      </c>
      <c r="J33" s="9">
        <v>100</v>
      </c>
      <c r="K33" s="9" t="s">
        <v>64</v>
      </c>
      <c r="L33" s="9" t="s">
        <v>14</v>
      </c>
      <c r="S33" s="14"/>
    </row>
    <row r="34" spans="1:19" x14ac:dyDescent="0.25">
      <c r="A34" s="9">
        <v>5368</v>
      </c>
      <c r="B34" s="9" t="s">
        <v>147</v>
      </c>
      <c r="C34" s="9">
        <v>3</v>
      </c>
      <c r="D34" s="9" t="s">
        <v>42</v>
      </c>
      <c r="E34" s="10" t="s">
        <v>48</v>
      </c>
      <c r="F34" s="10" t="s">
        <v>177</v>
      </c>
      <c r="G34" s="9">
        <v>2645</v>
      </c>
      <c r="H34" s="11">
        <v>1.35</v>
      </c>
      <c r="I34" s="11">
        <f>Tableau24[[#This Row],[Quantité]]*Tableau24[[#This Row],[Coût unitaire (hors taxes)]]</f>
        <v>3570.7500000000005</v>
      </c>
      <c r="J34" s="9">
        <v>100</v>
      </c>
      <c r="K34" s="9" t="s">
        <v>64</v>
      </c>
      <c r="L34" s="9" t="s">
        <v>79</v>
      </c>
      <c r="S34" s="14"/>
    </row>
    <row r="35" spans="1:19" x14ac:dyDescent="0.25">
      <c r="A35" s="9">
        <v>5368</v>
      </c>
      <c r="B35" s="9" t="s">
        <v>147</v>
      </c>
      <c r="C35" s="9">
        <v>3</v>
      </c>
      <c r="D35" s="9" t="s">
        <v>42</v>
      </c>
      <c r="E35" s="10" t="s">
        <v>48</v>
      </c>
      <c r="F35" s="10" t="s">
        <v>178</v>
      </c>
      <c r="G35" s="9">
        <v>750</v>
      </c>
      <c r="H35" s="11">
        <v>1.21</v>
      </c>
      <c r="I35" s="11">
        <f>Tableau24[[#This Row],[Quantité]]*Tableau24[[#This Row],[Coût unitaire (hors taxes)]]</f>
        <v>907.5</v>
      </c>
      <c r="J35" s="9">
        <v>100</v>
      </c>
      <c r="K35" s="9" t="s">
        <v>64</v>
      </c>
      <c r="L35" s="9" t="s">
        <v>64</v>
      </c>
      <c r="S35" s="14"/>
    </row>
    <row r="36" spans="1:19" ht="28.5" x14ac:dyDescent="0.25">
      <c r="A36" s="9">
        <v>5368</v>
      </c>
      <c r="B36" s="9" t="s">
        <v>147</v>
      </c>
      <c r="C36" s="9">
        <v>3</v>
      </c>
      <c r="D36" s="9" t="s">
        <v>42</v>
      </c>
      <c r="E36" s="10" t="s">
        <v>179</v>
      </c>
      <c r="F36" s="10" t="s">
        <v>180</v>
      </c>
      <c r="G36" s="9">
        <v>10</v>
      </c>
      <c r="H36" s="11">
        <v>37.22</v>
      </c>
      <c r="I36" s="11">
        <f>Tableau24[[#This Row],[Quantité]]*Tableau24[[#This Row],[Coût unitaire (hors taxes)]]</f>
        <v>372.2</v>
      </c>
      <c r="J36" s="9">
        <v>100</v>
      </c>
      <c r="K36" s="9" t="s">
        <v>64</v>
      </c>
      <c r="L36" s="9" t="s">
        <v>68</v>
      </c>
      <c r="S36" s="14"/>
    </row>
    <row r="37" spans="1:19" ht="28.5" x14ac:dyDescent="0.25">
      <c r="A37" s="9">
        <v>5368</v>
      </c>
      <c r="B37" s="9" t="s">
        <v>147</v>
      </c>
      <c r="C37" s="9">
        <v>3</v>
      </c>
      <c r="D37" s="9" t="s">
        <v>42</v>
      </c>
      <c r="E37" s="10" t="s">
        <v>181</v>
      </c>
      <c r="F37" s="10" t="s">
        <v>182</v>
      </c>
      <c r="G37" s="9">
        <v>7</v>
      </c>
      <c r="H37" s="11">
        <v>32.5</v>
      </c>
      <c r="I37" s="11">
        <f>Tableau24[[#This Row],[Quantité]]*Tableau24[[#This Row],[Coût unitaire (hors taxes)]]</f>
        <v>227.5</v>
      </c>
      <c r="J37" s="9">
        <v>100</v>
      </c>
      <c r="K37" s="9" t="s">
        <v>64</v>
      </c>
      <c r="L37" s="9" t="s">
        <v>68</v>
      </c>
      <c r="S37" s="14"/>
    </row>
    <row r="38" spans="1:19" ht="28.5" x14ac:dyDescent="0.25">
      <c r="A38" s="9">
        <v>5368</v>
      </c>
      <c r="B38" s="9" t="s">
        <v>147</v>
      </c>
      <c r="C38" s="9">
        <v>3</v>
      </c>
      <c r="D38" s="9" t="s">
        <v>42</v>
      </c>
      <c r="E38" s="10" t="s">
        <v>183</v>
      </c>
      <c r="F38" s="10" t="s">
        <v>184</v>
      </c>
      <c r="G38" s="9">
        <v>16</v>
      </c>
      <c r="H38" s="11">
        <v>25.4</v>
      </c>
      <c r="I38" s="11">
        <f>Tableau24[[#This Row],[Quantité]]*Tableau24[[#This Row],[Coût unitaire (hors taxes)]]</f>
        <v>406.4</v>
      </c>
      <c r="J38" s="9">
        <v>50</v>
      </c>
      <c r="K38" s="9" t="s">
        <v>64</v>
      </c>
      <c r="L38" s="9" t="s">
        <v>68</v>
      </c>
      <c r="S38" s="14"/>
    </row>
    <row r="39" spans="1:19" ht="28.5" x14ac:dyDescent="0.25">
      <c r="A39" s="9">
        <v>5368</v>
      </c>
      <c r="B39" s="9" t="s">
        <v>147</v>
      </c>
      <c r="C39" s="9">
        <v>3</v>
      </c>
      <c r="D39" s="9" t="s">
        <v>42</v>
      </c>
      <c r="E39" s="10" t="s">
        <v>185</v>
      </c>
      <c r="F39" s="10" t="s">
        <v>186</v>
      </c>
      <c r="G39" s="9">
        <v>16</v>
      </c>
      <c r="H39" s="11">
        <v>32.21</v>
      </c>
      <c r="I39" s="11">
        <f>Tableau24[[#This Row],[Quantité]]*Tableau24[[#This Row],[Coût unitaire (hors taxes)]]</f>
        <v>515.36</v>
      </c>
      <c r="J39" s="9">
        <v>50</v>
      </c>
      <c r="K39" s="9" t="s">
        <v>64</v>
      </c>
      <c r="L39" s="9" t="s">
        <v>68</v>
      </c>
      <c r="S39" s="14"/>
    </row>
    <row r="40" spans="1:19" x14ac:dyDescent="0.25">
      <c r="A40" s="9">
        <v>5368</v>
      </c>
      <c r="B40" s="9" t="s">
        <v>147</v>
      </c>
      <c r="C40" s="9">
        <v>3</v>
      </c>
      <c r="D40" s="9" t="s">
        <v>42</v>
      </c>
      <c r="E40" s="10" t="s">
        <v>16</v>
      </c>
      <c r="F40" s="10" t="s">
        <v>187</v>
      </c>
      <c r="G40" s="9">
        <v>8</v>
      </c>
      <c r="H40" s="11">
        <v>4.1500000000000004</v>
      </c>
      <c r="I40" s="11">
        <f>Tableau24[[#This Row],[Quantité]]*Tableau24[[#This Row],[Coût unitaire (hors taxes)]]</f>
        <v>33.200000000000003</v>
      </c>
      <c r="J40" s="9">
        <v>100</v>
      </c>
      <c r="K40" s="9" t="s">
        <v>64</v>
      </c>
      <c r="L40" s="9" t="s">
        <v>86</v>
      </c>
      <c r="S40" s="14"/>
    </row>
    <row r="41" spans="1:19" x14ac:dyDescent="0.25">
      <c r="A41" s="9">
        <v>5368</v>
      </c>
      <c r="B41" s="9" t="s">
        <v>147</v>
      </c>
      <c r="C41" s="9">
        <v>3</v>
      </c>
      <c r="D41" s="9" t="s">
        <v>42</v>
      </c>
      <c r="E41" s="10" t="s">
        <v>16</v>
      </c>
      <c r="F41" s="10" t="s">
        <v>188</v>
      </c>
      <c r="G41" s="9">
        <v>80</v>
      </c>
      <c r="H41" s="11">
        <v>0.8</v>
      </c>
      <c r="I41" s="11">
        <f>Tableau24[[#This Row],[Quantité]]*Tableau24[[#This Row],[Coût unitaire (hors taxes)]]</f>
        <v>64</v>
      </c>
      <c r="J41" s="9">
        <v>25</v>
      </c>
      <c r="K41" s="9" t="s">
        <v>64</v>
      </c>
      <c r="L41" s="9" t="s">
        <v>68</v>
      </c>
      <c r="S41" s="14"/>
    </row>
    <row r="42" spans="1:19" ht="28.5" x14ac:dyDescent="0.25">
      <c r="A42" s="9">
        <v>5368</v>
      </c>
      <c r="B42" s="9" t="s">
        <v>147</v>
      </c>
      <c r="C42" s="9">
        <v>3</v>
      </c>
      <c r="D42" s="9" t="s">
        <v>42</v>
      </c>
      <c r="E42" s="10" t="s">
        <v>16</v>
      </c>
      <c r="F42" s="10" t="s">
        <v>189</v>
      </c>
      <c r="G42" s="9">
        <v>20</v>
      </c>
      <c r="H42" s="11">
        <v>6.55</v>
      </c>
      <c r="I42" s="11">
        <f>Tableau24[[#This Row],[Quantité]]*Tableau24[[#This Row],[Coût unitaire (hors taxes)]]</f>
        <v>131</v>
      </c>
      <c r="J42" s="9">
        <v>50</v>
      </c>
      <c r="K42" s="9" t="s">
        <v>64</v>
      </c>
      <c r="L42" s="9" t="s">
        <v>68</v>
      </c>
      <c r="S42" s="14"/>
    </row>
    <row r="43" spans="1:19" x14ac:dyDescent="0.25">
      <c r="A43" s="9">
        <v>5368</v>
      </c>
      <c r="B43" s="9" t="s">
        <v>147</v>
      </c>
      <c r="C43" s="9">
        <v>3</v>
      </c>
      <c r="D43" s="9" t="s">
        <v>42</v>
      </c>
      <c r="E43" s="10" t="s">
        <v>19</v>
      </c>
      <c r="F43" s="10" t="s">
        <v>190</v>
      </c>
      <c r="G43" s="9">
        <v>16</v>
      </c>
      <c r="H43" s="11">
        <v>36.5</v>
      </c>
      <c r="I43" s="11">
        <f>Tableau24[[#This Row],[Quantité]]*Tableau24[[#This Row],[Coût unitaire (hors taxes)]]</f>
        <v>584</v>
      </c>
      <c r="J43" s="9">
        <v>100</v>
      </c>
      <c r="K43" s="9" t="s">
        <v>64</v>
      </c>
      <c r="L43" s="9" t="s">
        <v>68</v>
      </c>
      <c r="S43" s="14"/>
    </row>
    <row r="44" spans="1:19" x14ac:dyDescent="0.25">
      <c r="A44" s="9">
        <v>5368</v>
      </c>
      <c r="B44" s="9" t="s">
        <v>147</v>
      </c>
      <c r="C44" s="9">
        <v>3</v>
      </c>
      <c r="D44" s="9" t="s">
        <v>42</v>
      </c>
      <c r="E44" s="10" t="s">
        <v>19</v>
      </c>
      <c r="F44" s="10" t="s">
        <v>191</v>
      </c>
      <c r="G44" s="9">
        <v>4</v>
      </c>
      <c r="H44" s="11">
        <v>32.950000000000003</v>
      </c>
      <c r="I44" s="11">
        <f>Tableau24[[#This Row],[Quantité]]*Tableau24[[#This Row],[Coût unitaire (hors taxes)]]</f>
        <v>131.80000000000001</v>
      </c>
      <c r="J44" s="9">
        <v>50</v>
      </c>
      <c r="K44" s="9" t="s">
        <v>64</v>
      </c>
      <c r="L44" s="9" t="s">
        <v>68</v>
      </c>
      <c r="S44" s="14"/>
    </row>
    <row r="45" spans="1:19" ht="28.5" x14ac:dyDescent="0.25">
      <c r="A45" s="9">
        <v>5368</v>
      </c>
      <c r="B45" s="9" t="s">
        <v>147</v>
      </c>
      <c r="C45" s="9">
        <v>3</v>
      </c>
      <c r="D45" s="9" t="s">
        <v>42</v>
      </c>
      <c r="E45" s="10" t="s">
        <v>19</v>
      </c>
      <c r="F45" s="10" t="s">
        <v>192</v>
      </c>
      <c r="G45" s="9">
        <v>2</v>
      </c>
      <c r="H45" s="11">
        <v>25.79</v>
      </c>
      <c r="I45" s="11">
        <f>Tableau24[[#This Row],[Quantité]]*Tableau24[[#This Row],[Coût unitaire (hors taxes)]]</f>
        <v>51.58</v>
      </c>
      <c r="J45" s="9">
        <v>25</v>
      </c>
      <c r="K45" s="9" t="s">
        <v>64</v>
      </c>
      <c r="L45" s="9" t="s">
        <v>68</v>
      </c>
      <c r="S45" s="14"/>
    </row>
    <row r="46" spans="1:19" x14ac:dyDescent="0.25">
      <c r="A46" s="9">
        <v>5368</v>
      </c>
      <c r="B46" s="9" t="s">
        <v>147</v>
      </c>
      <c r="C46" s="9">
        <v>3</v>
      </c>
      <c r="D46" s="9" t="s">
        <v>42</v>
      </c>
      <c r="E46" s="10" t="s">
        <v>193</v>
      </c>
      <c r="F46" s="10" t="s">
        <v>194</v>
      </c>
      <c r="G46" s="9">
        <v>10</v>
      </c>
      <c r="H46" s="11">
        <v>1.45</v>
      </c>
      <c r="I46" s="11">
        <f>Tableau24[[#This Row],[Quantité]]*Tableau24[[#This Row],[Coût unitaire (hors taxes)]]</f>
        <v>14.5</v>
      </c>
      <c r="J46" s="9">
        <v>100</v>
      </c>
      <c r="K46" s="9" t="s">
        <v>64</v>
      </c>
      <c r="L46" s="9" t="s">
        <v>86</v>
      </c>
      <c r="S46" s="14"/>
    </row>
    <row r="47" spans="1:19" x14ac:dyDescent="0.25">
      <c r="A47" s="9">
        <v>5368</v>
      </c>
      <c r="B47" s="9" t="s">
        <v>147</v>
      </c>
      <c r="C47" s="9">
        <v>3</v>
      </c>
      <c r="D47" s="9" t="s">
        <v>42</v>
      </c>
      <c r="E47" s="10" t="s">
        <v>195</v>
      </c>
      <c r="F47" s="10" t="s">
        <v>196</v>
      </c>
      <c r="G47" s="9">
        <v>10</v>
      </c>
      <c r="H47" s="11">
        <v>0.56999999999999995</v>
      </c>
      <c r="I47" s="11">
        <f>Tableau24[[#This Row],[Quantité]]*Tableau24[[#This Row],[Coût unitaire (hors taxes)]]</f>
        <v>5.6999999999999993</v>
      </c>
      <c r="J47" s="9">
        <v>100</v>
      </c>
      <c r="K47" s="9" t="s">
        <v>64</v>
      </c>
      <c r="L47" s="9" t="s">
        <v>68</v>
      </c>
      <c r="S47" s="14"/>
    </row>
    <row r="48" spans="1:19" x14ac:dyDescent="0.25">
      <c r="A48" s="9">
        <v>5368</v>
      </c>
      <c r="B48" s="9" t="s">
        <v>147</v>
      </c>
      <c r="C48" s="9">
        <v>3</v>
      </c>
      <c r="D48" s="9" t="s">
        <v>42</v>
      </c>
      <c r="E48" s="10" t="s">
        <v>197</v>
      </c>
      <c r="F48" s="10" t="s">
        <v>198</v>
      </c>
      <c r="G48" s="9">
        <v>12</v>
      </c>
      <c r="H48" s="11">
        <v>0.42</v>
      </c>
      <c r="I48" s="11">
        <f>Tableau24[[#This Row],[Quantité]]*Tableau24[[#This Row],[Coût unitaire (hors taxes)]]</f>
        <v>5.04</v>
      </c>
      <c r="J48" s="9">
        <v>100</v>
      </c>
      <c r="K48" s="9" t="s">
        <v>64</v>
      </c>
      <c r="L48" s="9" t="s">
        <v>68</v>
      </c>
      <c r="S48" s="14"/>
    </row>
    <row r="49" spans="1:19" x14ac:dyDescent="0.25">
      <c r="A49" s="9">
        <v>5368</v>
      </c>
      <c r="B49" s="9" t="s">
        <v>147</v>
      </c>
      <c r="C49" s="9">
        <v>3</v>
      </c>
      <c r="D49" s="9" t="s">
        <v>42</v>
      </c>
      <c r="E49" s="10" t="s">
        <v>197</v>
      </c>
      <c r="F49" s="10" t="s">
        <v>199</v>
      </c>
      <c r="G49" s="9">
        <v>20</v>
      </c>
      <c r="H49" s="11">
        <v>0.38</v>
      </c>
      <c r="I49" s="11">
        <f>Tableau24[[#This Row],[Quantité]]*Tableau24[[#This Row],[Coût unitaire (hors taxes)]]</f>
        <v>7.6</v>
      </c>
      <c r="J49" s="9">
        <v>100</v>
      </c>
      <c r="K49" s="9" t="s">
        <v>64</v>
      </c>
      <c r="L49" s="9" t="s">
        <v>68</v>
      </c>
      <c r="S49" s="14"/>
    </row>
    <row r="50" spans="1:19" x14ac:dyDescent="0.25">
      <c r="A50" s="9">
        <v>5368</v>
      </c>
      <c r="B50" s="9" t="s">
        <v>147</v>
      </c>
      <c r="C50" s="9">
        <v>3</v>
      </c>
      <c r="D50" s="9" t="s">
        <v>42</v>
      </c>
      <c r="E50" s="10" t="s">
        <v>200</v>
      </c>
      <c r="F50" s="10" t="s">
        <v>201</v>
      </c>
      <c r="G50" s="9">
        <v>350</v>
      </c>
      <c r="H50" s="11">
        <v>1.1499999999999999</v>
      </c>
      <c r="I50" s="11">
        <f>Tableau24[[#This Row],[Quantité]]*Tableau24[[#This Row],[Coût unitaire (hors taxes)]]</f>
        <v>402.49999999999994</v>
      </c>
      <c r="J50" s="9">
        <v>100</v>
      </c>
      <c r="K50" s="9" t="s">
        <v>64</v>
      </c>
      <c r="L50" s="9" t="s">
        <v>68</v>
      </c>
      <c r="S50" s="14"/>
    </row>
    <row r="51" spans="1:19" x14ac:dyDescent="0.25">
      <c r="A51" s="9">
        <v>5368</v>
      </c>
      <c r="B51" s="9" t="s">
        <v>147</v>
      </c>
      <c r="C51" s="9">
        <v>3</v>
      </c>
      <c r="D51" s="9" t="s">
        <v>42</v>
      </c>
      <c r="E51" s="10" t="s">
        <v>202</v>
      </c>
      <c r="F51" s="10" t="s">
        <v>203</v>
      </c>
      <c r="G51" s="9">
        <v>2</v>
      </c>
      <c r="H51" s="11">
        <v>47.55</v>
      </c>
      <c r="I51" s="11">
        <f>Tableau24[[#This Row],[Quantité]]*Tableau24[[#This Row],[Coût unitaire (hors taxes)]]</f>
        <v>95.1</v>
      </c>
      <c r="J51" s="9">
        <v>100</v>
      </c>
      <c r="K51" s="9">
        <v>16</v>
      </c>
      <c r="L51" s="9" t="s">
        <v>68</v>
      </c>
      <c r="S51" s="14"/>
    </row>
    <row r="52" spans="1:19" ht="28.5" x14ac:dyDescent="0.25">
      <c r="A52" s="9">
        <v>5368</v>
      </c>
      <c r="B52" s="9" t="s">
        <v>147</v>
      </c>
      <c r="C52" s="9">
        <v>3</v>
      </c>
      <c r="D52" s="9" t="s">
        <v>42</v>
      </c>
      <c r="E52" s="10" t="s">
        <v>204</v>
      </c>
      <c r="F52" s="10" t="s">
        <v>205</v>
      </c>
      <c r="G52" s="9">
        <v>4</v>
      </c>
      <c r="H52" s="11">
        <v>20.25</v>
      </c>
      <c r="I52" s="11">
        <f>Tableau24[[#This Row],[Quantité]]*Tableau24[[#This Row],[Coût unitaire (hors taxes)]]</f>
        <v>81</v>
      </c>
      <c r="J52" s="9">
        <v>50</v>
      </c>
      <c r="K52" s="9" t="s">
        <v>64</v>
      </c>
      <c r="L52" s="9" t="s">
        <v>68</v>
      </c>
      <c r="S52" s="14"/>
    </row>
    <row r="53" spans="1:19" ht="28.5" x14ac:dyDescent="0.25">
      <c r="A53" s="9">
        <v>5368</v>
      </c>
      <c r="B53" s="9" t="s">
        <v>147</v>
      </c>
      <c r="C53" s="9">
        <v>3</v>
      </c>
      <c r="D53" s="9" t="s">
        <v>42</v>
      </c>
      <c r="E53" s="10" t="s">
        <v>204</v>
      </c>
      <c r="F53" s="10" t="s">
        <v>206</v>
      </c>
      <c r="G53" s="9">
        <v>12</v>
      </c>
      <c r="H53" s="11">
        <v>10</v>
      </c>
      <c r="I53" s="11">
        <f>Tableau24[[#This Row],[Quantité]]*Tableau24[[#This Row],[Coût unitaire (hors taxes)]]</f>
        <v>120</v>
      </c>
      <c r="J53" s="9">
        <v>25</v>
      </c>
      <c r="K53" s="9" t="s">
        <v>64</v>
      </c>
      <c r="L53" s="9" t="s">
        <v>68</v>
      </c>
      <c r="S53" s="14"/>
    </row>
    <row r="54" spans="1:19" ht="28.5" x14ac:dyDescent="0.25">
      <c r="A54" s="9">
        <v>5368</v>
      </c>
      <c r="B54" s="9" t="s">
        <v>147</v>
      </c>
      <c r="C54" s="9">
        <v>3</v>
      </c>
      <c r="D54" s="9" t="s">
        <v>42</v>
      </c>
      <c r="E54" s="10" t="s">
        <v>204</v>
      </c>
      <c r="F54" s="10" t="s">
        <v>207</v>
      </c>
      <c r="G54" s="9">
        <v>12</v>
      </c>
      <c r="H54" s="11">
        <v>10</v>
      </c>
      <c r="I54" s="11">
        <f>Tableau24[[#This Row],[Quantité]]*Tableau24[[#This Row],[Coût unitaire (hors taxes)]]</f>
        <v>120</v>
      </c>
      <c r="J54" s="9">
        <v>25</v>
      </c>
      <c r="K54" s="9" t="s">
        <v>64</v>
      </c>
      <c r="L54" s="9" t="s">
        <v>68</v>
      </c>
      <c r="S54" s="14"/>
    </row>
    <row r="55" spans="1:19" ht="28.5" x14ac:dyDescent="0.25">
      <c r="A55" s="9">
        <v>5368</v>
      </c>
      <c r="B55" s="9" t="s">
        <v>147</v>
      </c>
      <c r="C55" s="9">
        <v>3</v>
      </c>
      <c r="D55" s="9" t="s">
        <v>42</v>
      </c>
      <c r="E55" s="10" t="s">
        <v>208</v>
      </c>
      <c r="F55" s="10" t="s">
        <v>209</v>
      </c>
      <c r="G55" s="9">
        <v>1</v>
      </c>
      <c r="H55" s="11">
        <v>48.75</v>
      </c>
      <c r="I55" s="11">
        <f>Tableau24[[#This Row],[Quantité]]*Tableau24[[#This Row],[Coût unitaire (hors taxes)]]</f>
        <v>48.75</v>
      </c>
      <c r="J55" s="9">
        <v>25</v>
      </c>
      <c r="K55" s="9" t="s">
        <v>64</v>
      </c>
      <c r="L55" s="9" t="s">
        <v>68</v>
      </c>
      <c r="S55" s="14"/>
    </row>
    <row r="56" spans="1:19" ht="28.5" x14ac:dyDescent="0.25">
      <c r="A56" s="9">
        <v>5368</v>
      </c>
      <c r="B56" s="9" t="s">
        <v>147</v>
      </c>
      <c r="C56" s="9">
        <v>3</v>
      </c>
      <c r="D56" s="9" t="s">
        <v>42</v>
      </c>
      <c r="E56" s="10" t="s">
        <v>208</v>
      </c>
      <c r="F56" s="10" t="s">
        <v>210</v>
      </c>
      <c r="G56" s="9">
        <v>1</v>
      </c>
      <c r="H56" s="11">
        <v>48.75</v>
      </c>
      <c r="I56" s="11">
        <f>Tableau24[[#This Row],[Quantité]]*Tableau24[[#This Row],[Coût unitaire (hors taxes)]]</f>
        <v>48.75</v>
      </c>
      <c r="J56" s="9">
        <v>25</v>
      </c>
      <c r="K56" s="9" t="s">
        <v>64</v>
      </c>
      <c r="L56" s="9" t="s">
        <v>68</v>
      </c>
      <c r="S56" s="14"/>
    </row>
    <row r="57" spans="1:19" ht="28.5" x14ac:dyDescent="0.25">
      <c r="A57" s="9">
        <v>5368</v>
      </c>
      <c r="B57" s="9" t="s">
        <v>147</v>
      </c>
      <c r="C57" s="9">
        <v>3</v>
      </c>
      <c r="D57" s="9" t="s">
        <v>42</v>
      </c>
      <c r="E57" s="10" t="s">
        <v>208</v>
      </c>
      <c r="F57" s="10" t="s">
        <v>211</v>
      </c>
      <c r="G57" s="9">
        <v>8</v>
      </c>
      <c r="H57" s="11">
        <v>20.25</v>
      </c>
      <c r="I57" s="11">
        <f>Tableau24[[#This Row],[Quantité]]*Tableau24[[#This Row],[Coût unitaire (hors taxes)]]</f>
        <v>162</v>
      </c>
      <c r="J57" s="9">
        <v>25</v>
      </c>
      <c r="K57" s="9" t="s">
        <v>64</v>
      </c>
      <c r="L57" s="9" t="s">
        <v>68</v>
      </c>
      <c r="S57" s="14"/>
    </row>
    <row r="58" spans="1:19" ht="28.5" x14ac:dyDescent="0.25">
      <c r="A58" s="9">
        <v>5368</v>
      </c>
      <c r="B58" s="9" t="s">
        <v>147</v>
      </c>
      <c r="C58" s="9">
        <v>3</v>
      </c>
      <c r="D58" s="9" t="s">
        <v>42</v>
      </c>
      <c r="E58" s="10" t="s">
        <v>208</v>
      </c>
      <c r="F58" s="10" t="s">
        <v>212</v>
      </c>
      <c r="G58" s="9">
        <v>12</v>
      </c>
      <c r="H58" s="11">
        <v>10</v>
      </c>
      <c r="I58" s="11">
        <f>Tableau24[[#This Row],[Quantité]]*Tableau24[[#This Row],[Coût unitaire (hors taxes)]]</f>
        <v>120</v>
      </c>
      <c r="J58" s="9">
        <v>25</v>
      </c>
      <c r="K58" s="9" t="s">
        <v>64</v>
      </c>
      <c r="L58" s="9" t="s">
        <v>68</v>
      </c>
      <c r="S58" s="14"/>
    </row>
    <row r="59" spans="1:19" ht="28.5" x14ac:dyDescent="0.25">
      <c r="A59" s="9">
        <v>5368</v>
      </c>
      <c r="B59" s="9" t="s">
        <v>147</v>
      </c>
      <c r="C59" s="9">
        <v>3</v>
      </c>
      <c r="D59" s="9" t="s">
        <v>42</v>
      </c>
      <c r="E59" s="10" t="s">
        <v>208</v>
      </c>
      <c r="F59" s="10" t="s">
        <v>213</v>
      </c>
      <c r="G59" s="9">
        <v>12</v>
      </c>
      <c r="H59" s="11">
        <v>10</v>
      </c>
      <c r="I59" s="11">
        <f>Tableau24[[#This Row],[Quantité]]*Tableau24[[#This Row],[Coût unitaire (hors taxes)]]</f>
        <v>120</v>
      </c>
      <c r="J59" s="9">
        <v>25</v>
      </c>
      <c r="K59" s="9" t="s">
        <v>64</v>
      </c>
      <c r="L59" s="9" t="s">
        <v>68</v>
      </c>
      <c r="S59" s="14"/>
    </row>
    <row r="60" spans="1:19" ht="28.5" x14ac:dyDescent="0.25">
      <c r="A60" s="9">
        <v>5368</v>
      </c>
      <c r="B60" s="9" t="s">
        <v>147</v>
      </c>
      <c r="C60" s="9">
        <v>3</v>
      </c>
      <c r="D60" s="9" t="s">
        <v>42</v>
      </c>
      <c r="E60" s="10" t="s">
        <v>214</v>
      </c>
      <c r="F60" s="10" t="s">
        <v>215</v>
      </c>
      <c r="G60" s="9">
        <v>16</v>
      </c>
      <c r="H60" s="11">
        <v>53.72</v>
      </c>
      <c r="I60" s="11">
        <f>Tableau24[[#This Row],[Quantité]]*Tableau24[[#This Row],[Coût unitaire (hors taxes)]]</f>
        <v>859.52</v>
      </c>
      <c r="J60" s="9">
        <v>50</v>
      </c>
      <c r="K60" s="9" t="s">
        <v>64</v>
      </c>
      <c r="L60" s="9" t="s">
        <v>68</v>
      </c>
      <c r="S60" s="14"/>
    </row>
    <row r="61" spans="1:19" ht="28.5" x14ac:dyDescent="0.25">
      <c r="A61" s="9">
        <v>5368</v>
      </c>
      <c r="B61" s="9" t="s">
        <v>147</v>
      </c>
      <c r="C61" s="9">
        <v>3</v>
      </c>
      <c r="D61" s="9" t="s">
        <v>42</v>
      </c>
      <c r="E61" s="10" t="s">
        <v>216</v>
      </c>
      <c r="F61" s="10" t="s">
        <v>217</v>
      </c>
      <c r="G61" s="9">
        <v>1</v>
      </c>
      <c r="H61" s="11">
        <v>277.38</v>
      </c>
      <c r="I61" s="11">
        <f>Tableau24[[#This Row],[Quantité]]*Tableau24[[#This Row],[Coût unitaire (hors taxes)]]</f>
        <v>277.38</v>
      </c>
      <c r="J61" s="9">
        <v>100</v>
      </c>
      <c r="K61" s="9" t="s">
        <v>64</v>
      </c>
      <c r="L61" s="9" t="s">
        <v>79</v>
      </c>
      <c r="S61" s="14"/>
    </row>
    <row r="62" spans="1:19" x14ac:dyDescent="0.25">
      <c r="A62" s="9">
        <v>5368</v>
      </c>
      <c r="B62" s="9" t="s">
        <v>147</v>
      </c>
      <c r="C62" s="9">
        <v>3</v>
      </c>
      <c r="D62" s="9" t="s">
        <v>42</v>
      </c>
      <c r="E62" s="10" t="s">
        <v>218</v>
      </c>
      <c r="F62" s="10" t="s">
        <v>219</v>
      </c>
      <c r="G62" s="9">
        <v>10</v>
      </c>
      <c r="H62" s="11">
        <v>3.5</v>
      </c>
      <c r="I62" s="11">
        <f>Tableau24[[#This Row],[Quantité]]*Tableau24[[#This Row],[Coût unitaire (hors taxes)]]</f>
        <v>35</v>
      </c>
      <c r="J62" s="9">
        <v>100</v>
      </c>
      <c r="K62" s="9">
        <v>16</v>
      </c>
      <c r="L62" s="9" t="s">
        <v>68</v>
      </c>
      <c r="S62" s="14"/>
    </row>
    <row r="63" spans="1:19" ht="28.5" x14ac:dyDescent="0.25">
      <c r="A63" s="9">
        <v>5368</v>
      </c>
      <c r="B63" s="9" t="s">
        <v>147</v>
      </c>
      <c r="C63" s="9">
        <v>3</v>
      </c>
      <c r="D63" s="9" t="s">
        <v>42</v>
      </c>
      <c r="E63" s="10" t="s">
        <v>220</v>
      </c>
      <c r="F63" s="10" t="s">
        <v>221</v>
      </c>
      <c r="G63" s="9">
        <v>50</v>
      </c>
      <c r="H63" s="11">
        <v>5.77</v>
      </c>
      <c r="I63" s="11">
        <f>Tableau24[[#This Row],[Quantité]]*Tableau24[[#This Row],[Coût unitaire (hors taxes)]]</f>
        <v>288.5</v>
      </c>
      <c r="J63" s="9">
        <v>100</v>
      </c>
      <c r="K63" s="9">
        <v>14</v>
      </c>
      <c r="L63" s="9" t="s">
        <v>79</v>
      </c>
      <c r="S63" s="14"/>
    </row>
    <row r="64" spans="1:19" ht="28.5" x14ac:dyDescent="0.25">
      <c r="A64" s="9">
        <v>5368</v>
      </c>
      <c r="B64" s="9" t="s">
        <v>147</v>
      </c>
      <c r="C64" s="9">
        <v>3</v>
      </c>
      <c r="D64" s="9" t="s">
        <v>42</v>
      </c>
      <c r="E64" s="10" t="s">
        <v>22</v>
      </c>
      <c r="F64" s="10" t="s">
        <v>222</v>
      </c>
      <c r="G64" s="9">
        <v>2</v>
      </c>
      <c r="H64" s="11">
        <v>18</v>
      </c>
      <c r="I64" s="11">
        <f>Tableau24[[#This Row],[Quantité]]*Tableau24[[#This Row],[Coût unitaire (hors taxes)]]</f>
        <v>36</v>
      </c>
      <c r="J64" s="9">
        <v>25</v>
      </c>
      <c r="K64" s="9" t="s">
        <v>64</v>
      </c>
      <c r="L64" s="9" t="s">
        <v>68</v>
      </c>
      <c r="S64" s="14"/>
    </row>
    <row r="65" spans="1:19" ht="28.5" x14ac:dyDescent="0.25">
      <c r="A65" s="9">
        <v>5368</v>
      </c>
      <c r="B65" s="9" t="s">
        <v>147</v>
      </c>
      <c r="C65" s="9">
        <v>3</v>
      </c>
      <c r="D65" s="9" t="s">
        <v>42</v>
      </c>
      <c r="E65" s="10" t="s">
        <v>223</v>
      </c>
      <c r="F65" s="10" t="s">
        <v>224</v>
      </c>
      <c r="G65" s="9">
        <v>4</v>
      </c>
      <c r="H65" s="11">
        <v>100</v>
      </c>
      <c r="I65" s="11">
        <f>Tableau24[[#This Row],[Quantité]]*Tableau24[[#This Row],[Coût unitaire (hors taxes)]]</f>
        <v>400</v>
      </c>
      <c r="J65" s="9">
        <v>5</v>
      </c>
      <c r="K65" s="9" t="s">
        <v>64</v>
      </c>
      <c r="L65" s="9" t="s">
        <v>68</v>
      </c>
      <c r="S65" s="14"/>
    </row>
    <row r="66" spans="1:19" x14ac:dyDescent="0.25">
      <c r="A66" s="9">
        <v>5368</v>
      </c>
      <c r="B66" s="9" t="s">
        <v>147</v>
      </c>
      <c r="C66" s="9">
        <v>3</v>
      </c>
      <c r="D66" s="9" t="s">
        <v>42</v>
      </c>
      <c r="E66" s="10" t="s">
        <v>223</v>
      </c>
      <c r="F66" s="10" t="s">
        <v>225</v>
      </c>
      <c r="G66" s="9">
        <v>12</v>
      </c>
      <c r="H66" s="11">
        <v>55</v>
      </c>
      <c r="I66" s="11">
        <f>Tableau24[[#This Row],[Quantité]]*Tableau24[[#This Row],[Coût unitaire (hors taxes)]]</f>
        <v>660</v>
      </c>
      <c r="J66" s="9">
        <v>100</v>
      </c>
      <c r="K66" s="9" t="s">
        <v>64</v>
      </c>
      <c r="L66" s="9" t="s">
        <v>86</v>
      </c>
      <c r="S66" s="14"/>
    </row>
    <row r="67" spans="1:19" x14ac:dyDescent="0.25">
      <c r="A67" s="9">
        <v>5368</v>
      </c>
      <c r="B67" s="9" t="s">
        <v>147</v>
      </c>
      <c r="C67" s="9">
        <v>3</v>
      </c>
      <c r="D67" s="9" t="s">
        <v>42</v>
      </c>
      <c r="E67" s="10" t="s">
        <v>226</v>
      </c>
      <c r="F67" s="10" t="s">
        <v>227</v>
      </c>
      <c r="G67" s="9">
        <v>1</v>
      </c>
      <c r="H67" s="11">
        <v>0</v>
      </c>
      <c r="I67" s="11">
        <f>Tableau24[[#This Row],[Quantité]]*Tableau24[[#This Row],[Coût unitaire (hors taxes)]]</f>
        <v>0</v>
      </c>
      <c r="J67" s="9">
        <v>100</v>
      </c>
      <c r="K67" s="9" t="s">
        <v>228</v>
      </c>
      <c r="L67" s="9" t="s">
        <v>64</v>
      </c>
      <c r="S67" s="14"/>
    </row>
    <row r="68" spans="1:19" x14ac:dyDescent="0.25">
      <c r="A68" s="9">
        <v>5368</v>
      </c>
      <c r="B68" s="9" t="s">
        <v>147</v>
      </c>
      <c r="C68" s="9">
        <v>3</v>
      </c>
      <c r="D68" s="9" t="s">
        <v>42</v>
      </c>
      <c r="E68" s="10" t="s">
        <v>226</v>
      </c>
      <c r="F68" s="10" t="s">
        <v>229</v>
      </c>
      <c r="G68" s="9">
        <v>1</v>
      </c>
      <c r="H68" s="11">
        <v>10325.5</v>
      </c>
      <c r="I68" s="11">
        <f>Tableau24[[#This Row],[Quantité]]*Tableau24[[#This Row],[Coût unitaire (hors taxes)]]</f>
        <v>10325.5</v>
      </c>
      <c r="J68" s="9">
        <v>100</v>
      </c>
      <c r="K68" s="9" t="s">
        <v>64</v>
      </c>
      <c r="L68" s="9" t="s">
        <v>68</v>
      </c>
      <c r="S68" s="14"/>
    </row>
    <row r="69" spans="1:19" ht="28.5" x14ac:dyDescent="0.25">
      <c r="A69" s="9">
        <v>5368</v>
      </c>
      <c r="B69" s="9" t="s">
        <v>147</v>
      </c>
      <c r="C69" s="9">
        <v>3</v>
      </c>
      <c r="D69" s="9" t="s">
        <v>42</v>
      </c>
      <c r="E69" s="10" t="s">
        <v>230</v>
      </c>
      <c r="F69" s="10" t="s">
        <v>231</v>
      </c>
      <c r="G69" s="9">
        <v>4</v>
      </c>
      <c r="H69" s="11">
        <v>5.8</v>
      </c>
      <c r="I69" s="11">
        <f>Tableau24[[#This Row],[Quantité]]*Tableau24[[#This Row],[Coût unitaire (hors taxes)]]</f>
        <v>23.2</v>
      </c>
      <c r="J69" s="9">
        <v>100</v>
      </c>
      <c r="K69" s="9" t="s">
        <v>64</v>
      </c>
      <c r="L69" s="9" t="s">
        <v>68</v>
      </c>
      <c r="S69" s="14"/>
    </row>
    <row r="70" spans="1:19" x14ac:dyDescent="0.25">
      <c r="A70" s="9">
        <v>5368</v>
      </c>
      <c r="B70" s="9" t="s">
        <v>147</v>
      </c>
      <c r="C70" s="9">
        <v>3</v>
      </c>
      <c r="D70" s="9" t="s">
        <v>42</v>
      </c>
      <c r="E70" s="10" t="s">
        <v>232</v>
      </c>
      <c r="F70" s="10" t="s">
        <v>233</v>
      </c>
      <c r="G70" s="9">
        <v>1</v>
      </c>
      <c r="H70" s="11">
        <v>27.14</v>
      </c>
      <c r="I70" s="11">
        <f>Tableau24[[#This Row],[Quantité]]*Tableau24[[#This Row],[Coût unitaire (hors taxes)]]</f>
        <v>27.14</v>
      </c>
      <c r="J70" s="9">
        <v>100</v>
      </c>
      <c r="K70" s="9" t="s">
        <v>64</v>
      </c>
      <c r="L70" s="9" t="s">
        <v>64</v>
      </c>
      <c r="S70" s="14"/>
    </row>
    <row r="71" spans="1:19" ht="28.5" x14ac:dyDescent="0.25">
      <c r="A71" s="9">
        <v>5368</v>
      </c>
      <c r="B71" s="9" t="s">
        <v>147</v>
      </c>
      <c r="C71" s="9">
        <v>3</v>
      </c>
      <c r="D71" s="9" t="s">
        <v>42</v>
      </c>
      <c r="E71" s="10" t="s">
        <v>234</v>
      </c>
      <c r="F71" s="10" t="s">
        <v>235</v>
      </c>
      <c r="G71" s="9">
        <v>1</v>
      </c>
      <c r="H71" s="11">
        <v>145</v>
      </c>
      <c r="I71" s="11">
        <f>Tableau24[[#This Row],[Quantité]]*Tableau24[[#This Row],[Coût unitaire (hors taxes)]]</f>
        <v>145</v>
      </c>
      <c r="J71" s="9">
        <v>100</v>
      </c>
      <c r="K71" s="9">
        <v>15</v>
      </c>
      <c r="L71" s="9" t="s">
        <v>79</v>
      </c>
      <c r="S71" s="14"/>
    </row>
    <row r="72" spans="1:19" ht="28.5" x14ac:dyDescent="0.25">
      <c r="A72" s="9">
        <v>5368</v>
      </c>
      <c r="B72" s="9" t="s">
        <v>147</v>
      </c>
      <c r="C72" s="9">
        <v>3</v>
      </c>
      <c r="D72" s="9" t="s">
        <v>42</v>
      </c>
      <c r="E72" s="10" t="s">
        <v>234</v>
      </c>
      <c r="F72" s="10" t="s">
        <v>236</v>
      </c>
      <c r="G72" s="9">
        <v>2</v>
      </c>
      <c r="H72" s="11">
        <v>28.75</v>
      </c>
      <c r="I72" s="11">
        <f>Tableau24[[#This Row],[Quantité]]*Tableau24[[#This Row],[Coût unitaire (hors taxes)]]</f>
        <v>57.5</v>
      </c>
      <c r="J72" s="9">
        <v>50</v>
      </c>
      <c r="K72" s="9">
        <v>15</v>
      </c>
      <c r="L72" s="9" t="s">
        <v>68</v>
      </c>
      <c r="S72" s="14"/>
    </row>
    <row r="73" spans="1:19" ht="42.75" x14ac:dyDescent="0.25">
      <c r="A73" s="9">
        <v>5368</v>
      </c>
      <c r="B73" s="9" t="s">
        <v>147</v>
      </c>
      <c r="C73" s="9">
        <v>3</v>
      </c>
      <c r="D73" s="9" t="s">
        <v>42</v>
      </c>
      <c r="E73" s="10" t="s">
        <v>237</v>
      </c>
      <c r="F73" s="10" t="s">
        <v>238</v>
      </c>
      <c r="G73" s="9">
        <v>8</v>
      </c>
      <c r="H73" s="11">
        <v>15</v>
      </c>
      <c r="I73" s="11">
        <f>Tableau24[[#This Row],[Quantité]]*Tableau24[[#This Row],[Coût unitaire (hors taxes)]]</f>
        <v>120</v>
      </c>
      <c r="J73" s="9">
        <v>25</v>
      </c>
      <c r="K73" s="9" t="s">
        <v>64</v>
      </c>
      <c r="L73" s="9" t="s">
        <v>64</v>
      </c>
      <c r="S73" s="14"/>
    </row>
    <row r="74" spans="1:19" ht="42.75" x14ac:dyDescent="0.25">
      <c r="A74" s="9">
        <v>5368</v>
      </c>
      <c r="B74" s="9" t="s">
        <v>147</v>
      </c>
      <c r="C74" s="9">
        <v>3</v>
      </c>
      <c r="D74" s="9" t="s">
        <v>42</v>
      </c>
      <c r="E74" s="10" t="s">
        <v>237</v>
      </c>
      <c r="F74" s="10" t="s">
        <v>239</v>
      </c>
      <c r="G74" s="9">
        <v>8</v>
      </c>
      <c r="H74" s="11">
        <v>15</v>
      </c>
      <c r="I74" s="11">
        <f>Tableau24[[#This Row],[Quantité]]*Tableau24[[#This Row],[Coût unitaire (hors taxes)]]</f>
        <v>120</v>
      </c>
      <c r="J74" s="9">
        <v>25</v>
      </c>
      <c r="K74" s="9" t="s">
        <v>64</v>
      </c>
      <c r="L74" s="9" t="s">
        <v>64</v>
      </c>
      <c r="S74" s="14"/>
    </row>
    <row r="75" spans="1:19" ht="28.5" x14ac:dyDescent="0.25">
      <c r="A75" s="9">
        <v>5368</v>
      </c>
      <c r="B75" s="9" t="s">
        <v>147</v>
      </c>
      <c r="C75" s="9">
        <v>3</v>
      </c>
      <c r="D75" s="9" t="s">
        <v>42</v>
      </c>
      <c r="E75" s="10" t="s">
        <v>237</v>
      </c>
      <c r="F75" s="10" t="s">
        <v>240</v>
      </c>
      <c r="G75" s="9">
        <v>8</v>
      </c>
      <c r="H75" s="11">
        <v>15</v>
      </c>
      <c r="I75" s="11">
        <f>Tableau24[[#This Row],[Quantité]]*Tableau24[[#This Row],[Coût unitaire (hors taxes)]]</f>
        <v>120</v>
      </c>
      <c r="J75" s="9">
        <v>25</v>
      </c>
      <c r="K75" s="9" t="s">
        <v>64</v>
      </c>
      <c r="L75" s="9" t="s">
        <v>64</v>
      </c>
      <c r="S75" s="14"/>
    </row>
    <row r="76" spans="1:19" x14ac:dyDescent="0.25">
      <c r="A76" s="9">
        <v>5368</v>
      </c>
      <c r="B76" s="9" t="s">
        <v>147</v>
      </c>
      <c r="C76" s="9">
        <v>3</v>
      </c>
      <c r="D76" s="9" t="s">
        <v>42</v>
      </c>
      <c r="E76" s="10" t="s">
        <v>241</v>
      </c>
      <c r="F76" s="10" t="s">
        <v>242</v>
      </c>
      <c r="G76" s="9">
        <v>8</v>
      </c>
      <c r="H76" s="11">
        <v>1.25</v>
      </c>
      <c r="I76" s="11">
        <f>Tableau24[[#This Row],[Quantité]]*Tableau24[[#This Row],[Coût unitaire (hors taxes)]]</f>
        <v>10</v>
      </c>
      <c r="J76" s="9">
        <v>100</v>
      </c>
      <c r="K76" s="9" t="s">
        <v>64</v>
      </c>
      <c r="L76" s="9" t="s">
        <v>14</v>
      </c>
      <c r="S76" s="14"/>
    </row>
    <row r="77" spans="1:19" ht="28.5" x14ac:dyDescent="0.25">
      <c r="A77" s="9">
        <v>5368</v>
      </c>
      <c r="B77" s="9" t="s">
        <v>147</v>
      </c>
      <c r="C77" s="9">
        <v>3</v>
      </c>
      <c r="D77" s="9" t="s">
        <v>42</v>
      </c>
      <c r="E77" s="10" t="s">
        <v>243</v>
      </c>
      <c r="F77" s="10" t="s">
        <v>244</v>
      </c>
      <c r="G77" s="9">
        <v>8</v>
      </c>
      <c r="H77" s="11">
        <v>9.15</v>
      </c>
      <c r="I77" s="11">
        <f>Tableau24[[#This Row],[Quantité]]*Tableau24[[#This Row],[Coût unitaire (hors taxes)]]</f>
        <v>73.2</v>
      </c>
      <c r="J77" s="9">
        <v>100</v>
      </c>
      <c r="K77" s="9" t="s">
        <v>64</v>
      </c>
      <c r="L77" s="9" t="s">
        <v>68</v>
      </c>
      <c r="S77" s="14"/>
    </row>
    <row r="78" spans="1:19" ht="28.5" x14ac:dyDescent="0.25">
      <c r="A78" s="9">
        <v>5368</v>
      </c>
      <c r="B78" s="9" t="s">
        <v>147</v>
      </c>
      <c r="C78" s="9">
        <v>3</v>
      </c>
      <c r="D78" s="9" t="s">
        <v>42</v>
      </c>
      <c r="E78" s="10" t="s">
        <v>243</v>
      </c>
      <c r="F78" s="10" t="s">
        <v>245</v>
      </c>
      <c r="G78" s="9">
        <v>8</v>
      </c>
      <c r="H78" s="11">
        <v>8.65</v>
      </c>
      <c r="I78" s="11">
        <f>Tableau24[[#This Row],[Quantité]]*Tableau24[[#This Row],[Coût unitaire (hors taxes)]]</f>
        <v>69.2</v>
      </c>
      <c r="J78" s="9">
        <v>100</v>
      </c>
      <c r="K78" s="9" t="s">
        <v>64</v>
      </c>
      <c r="L78" s="9" t="s">
        <v>68</v>
      </c>
      <c r="S78" s="14"/>
    </row>
    <row r="79" spans="1:19" ht="28.5" x14ac:dyDescent="0.25">
      <c r="A79" s="9">
        <v>5368</v>
      </c>
      <c r="B79" s="9" t="s">
        <v>147</v>
      </c>
      <c r="C79" s="9">
        <v>3</v>
      </c>
      <c r="D79" s="9" t="s">
        <v>42</v>
      </c>
      <c r="E79" s="10" t="s">
        <v>243</v>
      </c>
      <c r="F79" s="10" t="s">
        <v>246</v>
      </c>
      <c r="G79" s="9">
        <v>150</v>
      </c>
      <c r="H79" s="11">
        <v>1.59</v>
      </c>
      <c r="I79" s="11">
        <f>Tableau24[[#This Row],[Quantité]]*Tableau24[[#This Row],[Coût unitaire (hors taxes)]]</f>
        <v>238.5</v>
      </c>
      <c r="J79" s="9">
        <v>25</v>
      </c>
      <c r="K79" s="9" t="s">
        <v>64</v>
      </c>
      <c r="L79" s="9" t="s">
        <v>68</v>
      </c>
      <c r="S79" s="14"/>
    </row>
    <row r="80" spans="1:19" x14ac:dyDescent="0.25">
      <c r="A80" s="9">
        <v>5368</v>
      </c>
      <c r="B80" s="9" t="s">
        <v>147</v>
      </c>
      <c r="C80" s="9">
        <v>3</v>
      </c>
      <c r="D80" s="9" t="s">
        <v>42</v>
      </c>
      <c r="E80" s="10" t="s">
        <v>247</v>
      </c>
      <c r="F80" s="10" t="s">
        <v>248</v>
      </c>
      <c r="G80" s="9">
        <v>2</v>
      </c>
      <c r="H80" s="11">
        <v>165</v>
      </c>
      <c r="I80" s="11">
        <f>Tableau24[[#This Row],[Quantité]]*Tableau24[[#This Row],[Coût unitaire (hors taxes)]]</f>
        <v>330</v>
      </c>
      <c r="J80" s="9">
        <v>50</v>
      </c>
      <c r="K80" s="9">
        <v>15</v>
      </c>
      <c r="L80" s="9" t="s">
        <v>68</v>
      </c>
      <c r="S80" s="14"/>
    </row>
    <row r="81" spans="1:19" x14ac:dyDescent="0.25">
      <c r="A81" s="9">
        <v>5368</v>
      </c>
      <c r="B81" s="9" t="s">
        <v>147</v>
      </c>
      <c r="C81" s="9">
        <v>3</v>
      </c>
      <c r="D81" s="9" t="s">
        <v>42</v>
      </c>
      <c r="E81" s="10" t="s">
        <v>247</v>
      </c>
      <c r="F81" s="10" t="s">
        <v>249</v>
      </c>
      <c r="G81" s="9">
        <v>2</v>
      </c>
      <c r="H81" s="11">
        <v>129.76</v>
      </c>
      <c r="I81" s="11">
        <f>Tableau24[[#This Row],[Quantité]]*Tableau24[[#This Row],[Coût unitaire (hors taxes)]]</f>
        <v>259.52</v>
      </c>
      <c r="J81" s="9">
        <v>50</v>
      </c>
      <c r="K81" s="9">
        <v>15</v>
      </c>
      <c r="L81" s="9" t="s">
        <v>79</v>
      </c>
      <c r="S81" s="14"/>
    </row>
    <row r="82" spans="1:19" x14ac:dyDescent="0.25">
      <c r="A82" s="9">
        <v>5368</v>
      </c>
      <c r="B82" s="9" t="s">
        <v>147</v>
      </c>
      <c r="C82" s="9">
        <v>3</v>
      </c>
      <c r="D82" s="9" t="s">
        <v>42</v>
      </c>
      <c r="E82" s="10" t="s">
        <v>247</v>
      </c>
      <c r="F82" s="10" t="s">
        <v>250</v>
      </c>
      <c r="G82" s="9">
        <v>12</v>
      </c>
      <c r="H82" s="11">
        <v>122.91</v>
      </c>
      <c r="I82" s="11">
        <f>Tableau24[[#This Row],[Quantité]]*Tableau24[[#This Row],[Coût unitaire (hors taxes)]]</f>
        <v>1474.92</v>
      </c>
      <c r="J82" s="9">
        <v>50</v>
      </c>
      <c r="K82" s="9">
        <v>15</v>
      </c>
      <c r="L82" s="9" t="s">
        <v>79</v>
      </c>
      <c r="S82" s="14"/>
    </row>
    <row r="83" spans="1:19" x14ac:dyDescent="0.25">
      <c r="A83" s="9">
        <v>5368</v>
      </c>
      <c r="B83" s="9" t="s">
        <v>147</v>
      </c>
      <c r="C83" s="9">
        <v>3</v>
      </c>
      <c r="D83" s="9" t="s">
        <v>42</v>
      </c>
      <c r="E83" s="10" t="s">
        <v>247</v>
      </c>
      <c r="F83" s="10" t="s">
        <v>251</v>
      </c>
      <c r="G83" s="9">
        <v>4</v>
      </c>
      <c r="H83" s="11">
        <v>115</v>
      </c>
      <c r="I83" s="11">
        <f>Tableau24[[#This Row],[Quantité]]*Tableau24[[#This Row],[Coût unitaire (hors taxes)]]</f>
        <v>460</v>
      </c>
      <c r="J83" s="9">
        <v>50</v>
      </c>
      <c r="K83" s="9">
        <v>15</v>
      </c>
      <c r="L83" s="9" t="s">
        <v>68</v>
      </c>
      <c r="S83" s="14"/>
    </row>
    <row r="84" spans="1:19" x14ac:dyDescent="0.25">
      <c r="A84" s="9">
        <v>5368</v>
      </c>
      <c r="B84" s="9" t="s">
        <v>147</v>
      </c>
      <c r="C84" s="9">
        <v>3</v>
      </c>
      <c r="D84" s="9" t="s">
        <v>42</v>
      </c>
      <c r="E84" s="10" t="s">
        <v>247</v>
      </c>
      <c r="F84" s="10" t="s">
        <v>252</v>
      </c>
      <c r="G84" s="9">
        <v>12</v>
      </c>
      <c r="H84" s="11">
        <v>100.68</v>
      </c>
      <c r="I84" s="11">
        <f>Tableau24[[#This Row],[Quantité]]*Tableau24[[#This Row],[Coût unitaire (hors taxes)]]</f>
        <v>1208.1600000000001</v>
      </c>
      <c r="J84" s="9">
        <v>50</v>
      </c>
      <c r="K84" s="9">
        <v>15</v>
      </c>
      <c r="L84" s="9" t="s">
        <v>68</v>
      </c>
      <c r="S84" s="14"/>
    </row>
    <row r="85" spans="1:19" x14ac:dyDescent="0.25">
      <c r="A85" s="9">
        <v>5368</v>
      </c>
      <c r="B85" s="9" t="s">
        <v>147</v>
      </c>
      <c r="C85" s="9">
        <v>3</v>
      </c>
      <c r="D85" s="9" t="s">
        <v>42</v>
      </c>
      <c r="E85" s="10" t="s">
        <v>247</v>
      </c>
      <c r="F85" s="10" t="s">
        <v>253</v>
      </c>
      <c r="G85" s="9">
        <v>6</v>
      </c>
      <c r="H85" s="11">
        <v>99.53</v>
      </c>
      <c r="I85" s="11">
        <f>Tableau24[[#This Row],[Quantité]]*Tableau24[[#This Row],[Coût unitaire (hors taxes)]]</f>
        <v>597.18000000000006</v>
      </c>
      <c r="J85" s="9">
        <v>50</v>
      </c>
      <c r="K85" s="9">
        <v>15</v>
      </c>
      <c r="L85" s="9" t="s">
        <v>68</v>
      </c>
      <c r="S85" s="14"/>
    </row>
    <row r="86" spans="1:19" x14ac:dyDescent="0.25">
      <c r="A86" s="9">
        <v>5368</v>
      </c>
      <c r="B86" s="9" t="s">
        <v>147</v>
      </c>
      <c r="C86" s="9">
        <v>3</v>
      </c>
      <c r="D86" s="9" t="s">
        <v>42</v>
      </c>
      <c r="E86" s="10" t="s">
        <v>247</v>
      </c>
      <c r="F86" s="10" t="s">
        <v>254</v>
      </c>
      <c r="G86" s="9">
        <v>12</v>
      </c>
      <c r="H86" s="11">
        <v>78.44</v>
      </c>
      <c r="I86" s="11">
        <f>Tableau24[[#This Row],[Quantité]]*Tableau24[[#This Row],[Coût unitaire (hors taxes)]]</f>
        <v>941.28</v>
      </c>
      <c r="J86" s="9">
        <v>50</v>
      </c>
      <c r="K86" s="9">
        <v>15</v>
      </c>
      <c r="L86" s="9" t="s">
        <v>79</v>
      </c>
      <c r="S86" s="14"/>
    </row>
    <row r="87" spans="1:19" x14ac:dyDescent="0.25">
      <c r="A87" s="9">
        <v>5368</v>
      </c>
      <c r="B87" s="9" t="s">
        <v>147</v>
      </c>
      <c r="C87" s="9">
        <v>3</v>
      </c>
      <c r="D87" s="9" t="s">
        <v>42</v>
      </c>
      <c r="E87" s="10" t="s">
        <v>247</v>
      </c>
      <c r="F87" s="10" t="s">
        <v>255</v>
      </c>
      <c r="G87" s="9">
        <v>2</v>
      </c>
      <c r="H87" s="11">
        <v>77.900000000000006</v>
      </c>
      <c r="I87" s="11">
        <f>Tableau24[[#This Row],[Quantité]]*Tableau24[[#This Row],[Coût unitaire (hors taxes)]]</f>
        <v>155.80000000000001</v>
      </c>
      <c r="J87" s="9">
        <v>50</v>
      </c>
      <c r="K87" s="9">
        <v>15</v>
      </c>
      <c r="L87" s="9" t="s">
        <v>68</v>
      </c>
      <c r="S87" s="14"/>
    </row>
    <row r="88" spans="1:19" x14ac:dyDescent="0.25">
      <c r="A88" s="9">
        <v>5368</v>
      </c>
      <c r="B88" s="9" t="s">
        <v>147</v>
      </c>
      <c r="C88" s="9">
        <v>3</v>
      </c>
      <c r="D88" s="9" t="s">
        <v>42</v>
      </c>
      <c r="E88" s="10" t="s">
        <v>247</v>
      </c>
      <c r="F88" s="10" t="s">
        <v>256</v>
      </c>
      <c r="G88" s="9">
        <v>2</v>
      </c>
      <c r="H88" s="11">
        <v>68.5</v>
      </c>
      <c r="I88" s="11">
        <f>Tableau24[[#This Row],[Quantité]]*Tableau24[[#This Row],[Coût unitaire (hors taxes)]]</f>
        <v>137</v>
      </c>
      <c r="J88" s="9">
        <v>50</v>
      </c>
      <c r="K88" s="9">
        <v>15</v>
      </c>
      <c r="L88" s="9" t="s">
        <v>68</v>
      </c>
      <c r="S88" s="14"/>
    </row>
    <row r="89" spans="1:19" x14ac:dyDescent="0.25">
      <c r="A89" s="9">
        <v>5368</v>
      </c>
      <c r="B89" s="9" t="s">
        <v>147</v>
      </c>
      <c r="C89" s="9">
        <v>3</v>
      </c>
      <c r="D89" s="9" t="s">
        <v>42</v>
      </c>
      <c r="E89" s="10" t="s">
        <v>247</v>
      </c>
      <c r="F89" s="10" t="s">
        <v>257</v>
      </c>
      <c r="G89" s="9">
        <v>10</v>
      </c>
      <c r="H89" s="11">
        <v>58.36</v>
      </c>
      <c r="I89" s="11">
        <f>Tableau24[[#This Row],[Quantité]]*Tableau24[[#This Row],[Coût unitaire (hors taxes)]]</f>
        <v>583.6</v>
      </c>
      <c r="J89" s="9">
        <v>50</v>
      </c>
      <c r="K89" s="9">
        <v>15</v>
      </c>
      <c r="L89" s="9" t="s">
        <v>68</v>
      </c>
      <c r="S89" s="14"/>
    </row>
    <row r="90" spans="1:19" x14ac:dyDescent="0.25">
      <c r="A90" s="9">
        <v>5368</v>
      </c>
      <c r="B90" s="9" t="s">
        <v>147</v>
      </c>
      <c r="C90" s="9">
        <v>3</v>
      </c>
      <c r="D90" s="9" t="s">
        <v>42</v>
      </c>
      <c r="E90" s="10" t="s">
        <v>247</v>
      </c>
      <c r="F90" s="10" t="s">
        <v>258</v>
      </c>
      <c r="G90" s="9">
        <v>6</v>
      </c>
      <c r="H90" s="11">
        <v>56.21</v>
      </c>
      <c r="I90" s="11">
        <f>Tableau24[[#This Row],[Quantité]]*Tableau24[[#This Row],[Coût unitaire (hors taxes)]]</f>
        <v>337.26</v>
      </c>
      <c r="J90" s="9">
        <v>50</v>
      </c>
      <c r="K90" s="9">
        <v>15</v>
      </c>
      <c r="L90" s="9" t="s">
        <v>68</v>
      </c>
      <c r="S90" s="14"/>
    </row>
    <row r="91" spans="1:19" x14ac:dyDescent="0.25">
      <c r="A91" s="9">
        <v>5368</v>
      </c>
      <c r="B91" s="9" t="s">
        <v>147</v>
      </c>
      <c r="C91" s="9">
        <v>3</v>
      </c>
      <c r="D91" s="9" t="s">
        <v>42</v>
      </c>
      <c r="E91" s="10" t="s">
        <v>247</v>
      </c>
      <c r="F91" s="10" t="s">
        <v>259</v>
      </c>
      <c r="G91" s="9">
        <v>6</v>
      </c>
      <c r="H91" s="11">
        <v>40.1</v>
      </c>
      <c r="I91" s="11">
        <f>Tableau24[[#This Row],[Quantité]]*Tableau24[[#This Row],[Coût unitaire (hors taxes)]]</f>
        <v>240.60000000000002</v>
      </c>
      <c r="J91" s="9">
        <v>50</v>
      </c>
      <c r="K91" s="9">
        <v>15</v>
      </c>
      <c r="L91" s="9" t="s">
        <v>68</v>
      </c>
      <c r="S91" s="14"/>
    </row>
    <row r="92" spans="1:19" x14ac:dyDescent="0.25">
      <c r="A92" s="9">
        <v>5368</v>
      </c>
      <c r="B92" s="9" t="s">
        <v>147</v>
      </c>
      <c r="C92" s="9">
        <v>3</v>
      </c>
      <c r="D92" s="9" t="s">
        <v>42</v>
      </c>
      <c r="E92" s="10" t="s">
        <v>247</v>
      </c>
      <c r="F92" s="10" t="s">
        <v>260</v>
      </c>
      <c r="G92" s="9">
        <v>6</v>
      </c>
      <c r="H92" s="11">
        <v>36.81</v>
      </c>
      <c r="I92" s="11">
        <f>Tableau24[[#This Row],[Quantité]]*Tableau24[[#This Row],[Coût unitaire (hors taxes)]]</f>
        <v>220.86</v>
      </c>
      <c r="J92" s="9">
        <v>50</v>
      </c>
      <c r="K92" s="9">
        <v>15</v>
      </c>
      <c r="L92" s="9" t="s">
        <v>68</v>
      </c>
      <c r="S92" s="14"/>
    </row>
    <row r="93" spans="1:19" x14ac:dyDescent="0.25">
      <c r="A93" s="9">
        <v>5368</v>
      </c>
      <c r="B93" s="9" t="s">
        <v>147</v>
      </c>
      <c r="C93" s="9">
        <v>3</v>
      </c>
      <c r="D93" s="9" t="s">
        <v>42</v>
      </c>
      <c r="E93" s="10" t="s">
        <v>247</v>
      </c>
      <c r="F93" s="10" t="s">
        <v>261</v>
      </c>
      <c r="G93" s="9">
        <v>4</v>
      </c>
      <c r="H93" s="11">
        <v>30.98</v>
      </c>
      <c r="I93" s="11">
        <f>Tableau24[[#This Row],[Quantité]]*Tableau24[[#This Row],[Coût unitaire (hors taxes)]]</f>
        <v>123.92</v>
      </c>
      <c r="J93" s="9">
        <v>50</v>
      </c>
      <c r="K93" s="9">
        <v>15</v>
      </c>
      <c r="L93" s="9" t="s">
        <v>68</v>
      </c>
      <c r="S93" s="14"/>
    </row>
    <row r="94" spans="1:19" x14ac:dyDescent="0.25">
      <c r="A94" s="9">
        <v>5368</v>
      </c>
      <c r="B94" s="9" t="s">
        <v>147</v>
      </c>
      <c r="C94" s="9">
        <v>3</v>
      </c>
      <c r="D94" s="9" t="s">
        <v>42</v>
      </c>
      <c r="E94" s="10" t="s">
        <v>247</v>
      </c>
      <c r="F94" s="10" t="s">
        <v>262</v>
      </c>
      <c r="G94" s="9">
        <v>6</v>
      </c>
      <c r="H94" s="11">
        <v>29.8</v>
      </c>
      <c r="I94" s="11">
        <f>Tableau24[[#This Row],[Quantité]]*Tableau24[[#This Row],[Coût unitaire (hors taxes)]]</f>
        <v>178.8</v>
      </c>
      <c r="J94" s="9">
        <v>50</v>
      </c>
      <c r="K94" s="9">
        <v>15</v>
      </c>
      <c r="L94" s="9" t="s">
        <v>68</v>
      </c>
      <c r="S94" s="14"/>
    </row>
    <row r="95" spans="1:19" x14ac:dyDescent="0.25">
      <c r="A95" s="9">
        <v>5368</v>
      </c>
      <c r="B95" s="9" t="s">
        <v>147</v>
      </c>
      <c r="C95" s="9">
        <v>3</v>
      </c>
      <c r="D95" s="9" t="s">
        <v>42</v>
      </c>
      <c r="E95" s="10" t="s">
        <v>247</v>
      </c>
      <c r="F95" s="10" t="s">
        <v>263</v>
      </c>
      <c r="G95" s="9">
        <v>2</v>
      </c>
      <c r="H95" s="11">
        <v>21</v>
      </c>
      <c r="I95" s="11">
        <f>Tableau24[[#This Row],[Quantité]]*Tableau24[[#This Row],[Coût unitaire (hors taxes)]]</f>
        <v>42</v>
      </c>
      <c r="J95" s="9">
        <v>50</v>
      </c>
      <c r="K95" s="9">
        <v>15</v>
      </c>
      <c r="L95" s="9" t="s">
        <v>68</v>
      </c>
      <c r="S95" s="14"/>
    </row>
    <row r="96" spans="1:19" x14ac:dyDescent="0.25">
      <c r="A96" s="9">
        <v>5368</v>
      </c>
      <c r="B96" s="9" t="s">
        <v>147</v>
      </c>
      <c r="C96" s="9">
        <v>3</v>
      </c>
      <c r="D96" s="9" t="s">
        <v>42</v>
      </c>
      <c r="E96" s="10" t="s">
        <v>49</v>
      </c>
      <c r="F96" s="10" t="s">
        <v>264</v>
      </c>
      <c r="G96" s="9">
        <v>75</v>
      </c>
      <c r="H96" s="11">
        <v>5.95</v>
      </c>
      <c r="I96" s="11">
        <f>Tableau24[[#This Row],[Quantité]]*Tableau24[[#This Row],[Coût unitaire (hors taxes)]]</f>
        <v>446.25</v>
      </c>
      <c r="J96" s="9">
        <v>100</v>
      </c>
      <c r="K96" s="9" t="s">
        <v>64</v>
      </c>
      <c r="L96" s="9" t="s">
        <v>68</v>
      </c>
      <c r="S96" s="14"/>
    </row>
    <row r="97" spans="1:19" x14ac:dyDescent="0.25">
      <c r="A97" s="9">
        <v>5368</v>
      </c>
      <c r="B97" s="9" t="s">
        <v>147</v>
      </c>
      <c r="C97" s="9">
        <v>3</v>
      </c>
      <c r="D97" s="9" t="s">
        <v>42</v>
      </c>
      <c r="E97" s="10" t="s">
        <v>49</v>
      </c>
      <c r="F97" s="10" t="s">
        <v>265</v>
      </c>
      <c r="G97" s="9">
        <v>16</v>
      </c>
      <c r="H97" s="11">
        <v>3.7</v>
      </c>
      <c r="I97" s="11">
        <f>Tableau24[[#This Row],[Quantité]]*Tableau24[[#This Row],[Coût unitaire (hors taxes)]]</f>
        <v>59.2</v>
      </c>
      <c r="J97" s="9">
        <v>100</v>
      </c>
      <c r="K97" s="9" t="s">
        <v>64</v>
      </c>
      <c r="L97" s="9" t="s">
        <v>68</v>
      </c>
      <c r="S97" s="14"/>
    </row>
    <row r="98" spans="1:19" x14ac:dyDescent="0.25">
      <c r="A98" s="9">
        <v>5368</v>
      </c>
      <c r="B98" s="9" t="s">
        <v>147</v>
      </c>
      <c r="C98" s="9">
        <v>3</v>
      </c>
      <c r="D98" s="9" t="s">
        <v>42</v>
      </c>
      <c r="E98" s="10" t="s">
        <v>50</v>
      </c>
      <c r="F98" s="10" t="s">
        <v>266</v>
      </c>
      <c r="G98" s="9">
        <v>50</v>
      </c>
      <c r="H98" s="11">
        <v>2.86</v>
      </c>
      <c r="I98" s="11">
        <f>Tableau24[[#This Row],[Quantité]]*Tableau24[[#This Row],[Coût unitaire (hors taxes)]]</f>
        <v>143</v>
      </c>
      <c r="J98" s="9">
        <v>100</v>
      </c>
      <c r="K98" s="9" t="s">
        <v>64</v>
      </c>
      <c r="L98" s="9" t="s">
        <v>68</v>
      </c>
      <c r="S98" s="14"/>
    </row>
    <row r="99" spans="1:19" x14ac:dyDescent="0.25">
      <c r="A99" s="9">
        <v>5368</v>
      </c>
      <c r="B99" s="9" t="s">
        <v>147</v>
      </c>
      <c r="C99" s="9">
        <v>3</v>
      </c>
      <c r="D99" s="9" t="s">
        <v>42</v>
      </c>
      <c r="E99" s="10" t="s">
        <v>267</v>
      </c>
      <c r="F99" s="10" t="s">
        <v>268</v>
      </c>
      <c r="G99" s="9">
        <v>50</v>
      </c>
      <c r="H99" s="11">
        <v>9</v>
      </c>
      <c r="I99" s="11">
        <f>Tableau24[[#This Row],[Quantité]]*Tableau24[[#This Row],[Coût unitaire (hors taxes)]]</f>
        <v>450</v>
      </c>
      <c r="J99" s="9">
        <v>100</v>
      </c>
      <c r="K99" s="9" t="s">
        <v>64</v>
      </c>
      <c r="L99" s="9" t="s">
        <v>86</v>
      </c>
      <c r="S99" s="14"/>
    </row>
    <row r="100" spans="1:19" ht="28.5" x14ac:dyDescent="0.25">
      <c r="A100" s="9">
        <v>5368</v>
      </c>
      <c r="B100" s="9" t="s">
        <v>147</v>
      </c>
      <c r="C100" s="9">
        <v>3</v>
      </c>
      <c r="D100" s="9" t="s">
        <v>42</v>
      </c>
      <c r="E100" s="10" t="s">
        <v>269</v>
      </c>
      <c r="F100" s="10" t="s">
        <v>270</v>
      </c>
      <c r="G100" s="9">
        <v>1</v>
      </c>
      <c r="H100" s="11">
        <v>40</v>
      </c>
      <c r="I100" s="11">
        <f>Tableau24[[#This Row],[Quantité]]*Tableau24[[#This Row],[Coût unitaire (hors taxes)]]</f>
        <v>40</v>
      </c>
      <c r="J100" s="9">
        <v>10</v>
      </c>
      <c r="K100" s="9" t="s">
        <v>64</v>
      </c>
      <c r="L100" s="9" t="s">
        <v>64</v>
      </c>
      <c r="S100" s="14"/>
    </row>
    <row r="101" spans="1:19" ht="42.75" x14ac:dyDescent="0.25">
      <c r="A101" s="9">
        <v>5368</v>
      </c>
      <c r="B101" s="9" t="s">
        <v>147</v>
      </c>
      <c r="C101" s="9">
        <v>3</v>
      </c>
      <c r="D101" s="9" t="s">
        <v>42</v>
      </c>
      <c r="E101" s="10" t="s">
        <v>269</v>
      </c>
      <c r="F101" s="10" t="s">
        <v>271</v>
      </c>
      <c r="G101" s="9">
        <v>8</v>
      </c>
      <c r="H101" s="11">
        <v>6</v>
      </c>
      <c r="I101" s="11">
        <f>Tableau24[[#This Row],[Quantité]]*Tableau24[[#This Row],[Coût unitaire (hors taxes)]]</f>
        <v>48</v>
      </c>
      <c r="J101" s="9">
        <v>100</v>
      </c>
      <c r="K101" s="9" t="s">
        <v>64</v>
      </c>
      <c r="L101" s="9" t="s">
        <v>64</v>
      </c>
      <c r="S101" s="14"/>
    </row>
    <row r="102" spans="1:19" x14ac:dyDescent="0.25">
      <c r="A102" s="9">
        <v>5368</v>
      </c>
      <c r="B102" s="9" t="s">
        <v>147</v>
      </c>
      <c r="C102" s="9">
        <v>3</v>
      </c>
      <c r="D102" s="9" t="s">
        <v>42</v>
      </c>
      <c r="E102" s="10" t="s">
        <v>26</v>
      </c>
      <c r="F102" s="10" t="s">
        <v>64</v>
      </c>
      <c r="G102" s="9">
        <v>2</v>
      </c>
      <c r="H102" s="11">
        <v>29.99</v>
      </c>
      <c r="I102" s="11">
        <f>Tableau24[[#This Row],[Quantité]]*Tableau24[[#This Row],[Coût unitaire (hors taxes)]]</f>
        <v>59.98</v>
      </c>
      <c r="J102" s="9">
        <v>10</v>
      </c>
      <c r="K102" s="9" t="s">
        <v>64</v>
      </c>
      <c r="L102" s="9" t="s">
        <v>86</v>
      </c>
      <c r="S102" s="14"/>
    </row>
    <row r="103" spans="1:19" x14ac:dyDescent="0.25">
      <c r="A103" s="9">
        <v>5368</v>
      </c>
      <c r="B103" s="9" t="s">
        <v>147</v>
      </c>
      <c r="C103" s="9">
        <v>3</v>
      </c>
      <c r="D103" s="9" t="s">
        <v>42</v>
      </c>
      <c r="E103" s="10" t="s">
        <v>51</v>
      </c>
      <c r="F103" s="10" t="s">
        <v>272</v>
      </c>
      <c r="G103" s="9">
        <v>6</v>
      </c>
      <c r="H103" s="11">
        <v>378</v>
      </c>
      <c r="I103" s="11">
        <f>Tableau24[[#This Row],[Quantité]]*Tableau24[[#This Row],[Coût unitaire (hors taxes)]]</f>
        <v>2268</v>
      </c>
      <c r="J103" s="9">
        <v>100</v>
      </c>
      <c r="K103" s="9" t="s">
        <v>64</v>
      </c>
      <c r="L103" s="9" t="s">
        <v>68</v>
      </c>
      <c r="S103" s="14"/>
    </row>
    <row r="104" spans="1:19" ht="28.5" x14ac:dyDescent="0.25">
      <c r="A104" s="9">
        <v>5368</v>
      </c>
      <c r="B104" s="9" t="s">
        <v>147</v>
      </c>
      <c r="C104" s="9">
        <v>3</v>
      </c>
      <c r="D104" s="9" t="s">
        <v>42</v>
      </c>
      <c r="E104" s="10" t="s">
        <v>51</v>
      </c>
      <c r="F104" s="10" t="s">
        <v>273</v>
      </c>
      <c r="G104" s="9">
        <v>5</v>
      </c>
      <c r="H104" s="11">
        <v>83.4</v>
      </c>
      <c r="I104" s="11">
        <f>Tableau24[[#This Row],[Quantité]]*Tableau24[[#This Row],[Coût unitaire (hors taxes)]]</f>
        <v>417</v>
      </c>
      <c r="J104" s="9">
        <v>100</v>
      </c>
      <c r="K104" s="9" t="s">
        <v>64</v>
      </c>
      <c r="L104" s="9" t="s">
        <v>68</v>
      </c>
      <c r="S104" s="14"/>
    </row>
    <row r="105" spans="1:19" x14ac:dyDescent="0.25">
      <c r="A105" s="9">
        <v>5368</v>
      </c>
      <c r="B105" s="9" t="s">
        <v>147</v>
      </c>
      <c r="C105" s="9">
        <v>3</v>
      </c>
      <c r="D105" s="9" t="s">
        <v>42</v>
      </c>
      <c r="E105" s="10" t="s">
        <v>51</v>
      </c>
      <c r="F105" s="10" t="s">
        <v>274</v>
      </c>
      <c r="G105" s="9">
        <v>9</v>
      </c>
      <c r="H105" s="11">
        <v>16.239999999999998</v>
      </c>
      <c r="I105" s="11">
        <f>Tableau24[[#This Row],[Quantité]]*Tableau24[[#This Row],[Coût unitaire (hors taxes)]]</f>
        <v>146.16</v>
      </c>
      <c r="J105" s="9">
        <v>100</v>
      </c>
      <c r="K105" s="9" t="s">
        <v>64</v>
      </c>
      <c r="L105" s="9" t="s">
        <v>68</v>
      </c>
      <c r="S105" s="14"/>
    </row>
    <row r="106" spans="1:19" ht="42.75" x14ac:dyDescent="0.25">
      <c r="A106" s="9">
        <v>5368</v>
      </c>
      <c r="B106" s="9" t="s">
        <v>147</v>
      </c>
      <c r="C106" s="9">
        <v>3</v>
      </c>
      <c r="D106" s="9" t="s">
        <v>42</v>
      </c>
      <c r="E106" s="10" t="s">
        <v>52</v>
      </c>
      <c r="F106" s="10" t="s">
        <v>275</v>
      </c>
      <c r="G106" s="9">
        <v>20</v>
      </c>
      <c r="H106" s="11">
        <v>318</v>
      </c>
      <c r="I106" s="11">
        <f>Tableau24[[#This Row],[Quantité]]*Tableau24[[#This Row],[Coût unitaire (hors taxes)]]</f>
        <v>6360</v>
      </c>
      <c r="J106" s="9">
        <v>100</v>
      </c>
      <c r="K106" s="9" t="s">
        <v>64</v>
      </c>
      <c r="L106" s="9" t="s">
        <v>79</v>
      </c>
      <c r="S106" s="14"/>
    </row>
    <row r="107" spans="1:19" x14ac:dyDescent="0.25">
      <c r="A107" s="9">
        <v>5368</v>
      </c>
      <c r="B107" s="9" t="s">
        <v>147</v>
      </c>
      <c r="C107" s="9">
        <v>3</v>
      </c>
      <c r="D107" s="9" t="s">
        <v>42</v>
      </c>
      <c r="E107" s="10" t="s">
        <v>52</v>
      </c>
      <c r="F107" s="10" t="s">
        <v>276</v>
      </c>
      <c r="G107" s="9">
        <v>4</v>
      </c>
      <c r="H107" s="11">
        <v>40.799999999999997</v>
      </c>
      <c r="I107" s="11">
        <f>Tableau24[[#This Row],[Quantité]]*Tableau24[[#This Row],[Coût unitaire (hors taxes)]]</f>
        <v>163.19999999999999</v>
      </c>
      <c r="J107" s="9">
        <v>100</v>
      </c>
      <c r="K107" s="9" t="s">
        <v>64</v>
      </c>
      <c r="L107" s="9" t="s">
        <v>79</v>
      </c>
      <c r="S107" s="14"/>
    </row>
    <row r="108" spans="1:19" ht="28.5" x14ac:dyDescent="0.25">
      <c r="A108" s="9">
        <v>5368</v>
      </c>
      <c r="B108" s="9" t="s">
        <v>147</v>
      </c>
      <c r="C108" s="9">
        <v>3</v>
      </c>
      <c r="D108" s="9" t="s">
        <v>42</v>
      </c>
      <c r="E108" s="10" t="s">
        <v>52</v>
      </c>
      <c r="F108" s="10" t="s">
        <v>277</v>
      </c>
      <c r="G108" s="9">
        <v>2</v>
      </c>
      <c r="H108" s="11">
        <v>6.12</v>
      </c>
      <c r="I108" s="11">
        <f>Tableau24[[#This Row],[Quantité]]*Tableau24[[#This Row],[Coût unitaire (hors taxes)]]</f>
        <v>12.24</v>
      </c>
      <c r="J108" s="9">
        <v>100</v>
      </c>
      <c r="K108" s="9" t="s">
        <v>64</v>
      </c>
      <c r="L108" s="9" t="s">
        <v>68</v>
      </c>
      <c r="S108" s="14"/>
    </row>
    <row r="109" spans="1:19" x14ac:dyDescent="0.25">
      <c r="A109" s="9">
        <v>5368</v>
      </c>
      <c r="B109" s="9" t="s">
        <v>147</v>
      </c>
      <c r="C109" s="9">
        <v>3</v>
      </c>
      <c r="D109" s="9" t="s">
        <v>42</v>
      </c>
      <c r="E109" s="10" t="s">
        <v>53</v>
      </c>
      <c r="F109" s="10" t="s">
        <v>278</v>
      </c>
      <c r="G109" s="9">
        <v>1</v>
      </c>
      <c r="H109" s="11">
        <v>178</v>
      </c>
      <c r="I109" s="11">
        <f>Tableau24[[#This Row],[Quantité]]*Tableau24[[#This Row],[Coût unitaire (hors taxes)]]</f>
        <v>178</v>
      </c>
      <c r="J109" s="9">
        <v>100</v>
      </c>
      <c r="K109" s="9" t="s">
        <v>64</v>
      </c>
      <c r="L109" s="9" t="s">
        <v>64</v>
      </c>
      <c r="S109" s="14"/>
    </row>
    <row r="110" spans="1:19" x14ac:dyDescent="0.25">
      <c r="A110" s="9">
        <v>5368</v>
      </c>
      <c r="B110" s="9" t="s">
        <v>147</v>
      </c>
      <c r="C110" s="9">
        <v>3</v>
      </c>
      <c r="D110" s="9" t="s">
        <v>42</v>
      </c>
      <c r="E110" s="10" t="s">
        <v>279</v>
      </c>
      <c r="F110" s="10" t="s">
        <v>280</v>
      </c>
      <c r="G110" s="9">
        <v>1</v>
      </c>
      <c r="H110" s="11">
        <v>30</v>
      </c>
      <c r="I110" s="11">
        <f>Tableau24[[#This Row],[Quantité]]*Tableau24[[#This Row],[Coût unitaire (hors taxes)]]</f>
        <v>30</v>
      </c>
      <c r="J110" s="9">
        <v>50</v>
      </c>
      <c r="K110" s="9" t="s">
        <v>64</v>
      </c>
      <c r="L110" s="9" t="s">
        <v>79</v>
      </c>
      <c r="S110" s="14"/>
    </row>
    <row r="111" spans="1:19" ht="28.5" x14ac:dyDescent="0.25">
      <c r="A111" s="9">
        <v>5368</v>
      </c>
      <c r="B111" s="9" t="s">
        <v>147</v>
      </c>
      <c r="C111" s="9">
        <v>3</v>
      </c>
      <c r="D111" s="9" t="s">
        <v>42</v>
      </c>
      <c r="E111" s="10" t="s">
        <v>27</v>
      </c>
      <c r="F111" s="10" t="s">
        <v>281</v>
      </c>
      <c r="G111" s="9">
        <v>5</v>
      </c>
      <c r="H111" s="11">
        <v>17.649999999999999</v>
      </c>
      <c r="I111" s="11">
        <f>Tableau24[[#This Row],[Quantité]]*Tableau24[[#This Row],[Coût unitaire (hors taxes)]]</f>
        <v>88.25</v>
      </c>
      <c r="J111" s="9">
        <v>100</v>
      </c>
      <c r="K111" s="9" t="s">
        <v>64</v>
      </c>
      <c r="L111" s="9" t="s">
        <v>68</v>
      </c>
      <c r="S111" s="14"/>
    </row>
    <row r="112" spans="1:19" x14ac:dyDescent="0.25">
      <c r="A112" s="9">
        <v>5368</v>
      </c>
      <c r="B112" s="9" t="s">
        <v>147</v>
      </c>
      <c r="C112" s="9">
        <v>3</v>
      </c>
      <c r="D112" s="9" t="s">
        <v>42</v>
      </c>
      <c r="E112" s="10" t="s">
        <v>27</v>
      </c>
      <c r="F112" s="10" t="s">
        <v>282</v>
      </c>
      <c r="G112" s="9">
        <v>4</v>
      </c>
      <c r="H112" s="11">
        <v>7.85</v>
      </c>
      <c r="I112" s="11">
        <f>Tableau24[[#This Row],[Quantité]]*Tableau24[[#This Row],[Coût unitaire (hors taxes)]]</f>
        <v>31.4</v>
      </c>
      <c r="J112" s="9">
        <v>100</v>
      </c>
      <c r="K112" s="9" t="s">
        <v>64</v>
      </c>
      <c r="L112" s="9" t="s">
        <v>68</v>
      </c>
      <c r="S112" s="14"/>
    </row>
    <row r="113" spans="1:19" ht="28.5" x14ac:dyDescent="0.25">
      <c r="A113" s="9">
        <v>5368</v>
      </c>
      <c r="B113" s="9" t="s">
        <v>147</v>
      </c>
      <c r="C113" s="9">
        <v>3</v>
      </c>
      <c r="D113" s="9" t="s">
        <v>42</v>
      </c>
      <c r="E113" s="10" t="s">
        <v>27</v>
      </c>
      <c r="F113" s="10" t="s">
        <v>283</v>
      </c>
      <c r="G113" s="9">
        <v>5</v>
      </c>
      <c r="H113" s="11">
        <v>5.75</v>
      </c>
      <c r="I113" s="11">
        <f>Tableau24[[#This Row],[Quantité]]*Tableau24[[#This Row],[Coût unitaire (hors taxes)]]</f>
        <v>28.75</v>
      </c>
      <c r="J113" s="9">
        <v>100</v>
      </c>
      <c r="K113" s="9" t="s">
        <v>64</v>
      </c>
      <c r="L113" s="9" t="s">
        <v>68</v>
      </c>
      <c r="S113" s="14"/>
    </row>
    <row r="114" spans="1:19" x14ac:dyDescent="0.25">
      <c r="A114" s="9">
        <v>5368</v>
      </c>
      <c r="B114" s="9" t="s">
        <v>147</v>
      </c>
      <c r="C114" s="9">
        <v>3</v>
      </c>
      <c r="D114" s="9" t="s">
        <v>42</v>
      </c>
      <c r="E114" s="10" t="s">
        <v>27</v>
      </c>
      <c r="F114" s="10" t="s">
        <v>284</v>
      </c>
      <c r="G114" s="9">
        <v>4</v>
      </c>
      <c r="H114" s="11">
        <v>4.12</v>
      </c>
      <c r="I114" s="11">
        <f>Tableau24[[#This Row],[Quantité]]*Tableau24[[#This Row],[Coût unitaire (hors taxes)]]</f>
        <v>16.48</v>
      </c>
      <c r="J114" s="9">
        <v>100</v>
      </c>
      <c r="K114" s="9" t="s">
        <v>64</v>
      </c>
      <c r="L114" s="9" t="s">
        <v>68</v>
      </c>
      <c r="S114" s="14"/>
    </row>
    <row r="115" spans="1:19" ht="28.5" x14ac:dyDescent="0.25">
      <c r="A115" s="9">
        <v>5368</v>
      </c>
      <c r="B115" s="9" t="s">
        <v>147</v>
      </c>
      <c r="C115" s="9">
        <v>3</v>
      </c>
      <c r="D115" s="9" t="s">
        <v>42</v>
      </c>
      <c r="E115" s="10" t="s">
        <v>27</v>
      </c>
      <c r="F115" s="10" t="s">
        <v>285</v>
      </c>
      <c r="G115" s="9">
        <v>5</v>
      </c>
      <c r="H115" s="11">
        <v>3.78</v>
      </c>
      <c r="I115" s="11">
        <f>Tableau24[[#This Row],[Quantité]]*Tableau24[[#This Row],[Coût unitaire (hors taxes)]]</f>
        <v>18.899999999999999</v>
      </c>
      <c r="J115" s="9">
        <v>100</v>
      </c>
      <c r="K115" s="9" t="s">
        <v>64</v>
      </c>
      <c r="L115" s="9" t="s">
        <v>68</v>
      </c>
      <c r="S115" s="14"/>
    </row>
    <row r="116" spans="1:19" x14ac:dyDescent="0.25">
      <c r="A116" s="9">
        <v>5368</v>
      </c>
      <c r="B116" s="9" t="s">
        <v>147</v>
      </c>
      <c r="C116" s="9">
        <v>3</v>
      </c>
      <c r="D116" s="9" t="s">
        <v>42</v>
      </c>
      <c r="E116" s="10" t="s">
        <v>27</v>
      </c>
      <c r="F116" s="10" t="s">
        <v>286</v>
      </c>
      <c r="G116" s="9">
        <v>8</v>
      </c>
      <c r="H116" s="11">
        <v>3.66</v>
      </c>
      <c r="I116" s="11">
        <f>Tableau24[[#This Row],[Quantité]]*Tableau24[[#This Row],[Coût unitaire (hors taxes)]]</f>
        <v>29.28</v>
      </c>
      <c r="J116" s="9">
        <v>100</v>
      </c>
      <c r="K116" s="9" t="s">
        <v>64</v>
      </c>
      <c r="L116" s="9" t="s">
        <v>68</v>
      </c>
      <c r="S116" s="14"/>
    </row>
    <row r="117" spans="1:19" ht="28.5" x14ac:dyDescent="0.25">
      <c r="A117" s="9">
        <v>5368</v>
      </c>
      <c r="B117" s="9" t="s">
        <v>147</v>
      </c>
      <c r="C117" s="9">
        <v>3</v>
      </c>
      <c r="D117" s="9" t="s">
        <v>42</v>
      </c>
      <c r="E117" s="10" t="s">
        <v>27</v>
      </c>
      <c r="F117" s="10" t="s">
        <v>287</v>
      </c>
      <c r="G117" s="9">
        <v>5</v>
      </c>
      <c r="H117" s="11">
        <v>2.95</v>
      </c>
      <c r="I117" s="11">
        <f>Tableau24[[#This Row],[Quantité]]*Tableau24[[#This Row],[Coût unitaire (hors taxes)]]</f>
        <v>14.75</v>
      </c>
      <c r="J117" s="9">
        <v>100</v>
      </c>
      <c r="K117" s="9" t="s">
        <v>64</v>
      </c>
      <c r="L117" s="9" t="s">
        <v>68</v>
      </c>
      <c r="S117" s="14"/>
    </row>
    <row r="118" spans="1:19" x14ac:dyDescent="0.25">
      <c r="A118" s="9">
        <v>5368</v>
      </c>
      <c r="B118" s="9" t="s">
        <v>147</v>
      </c>
      <c r="C118" s="9">
        <v>3</v>
      </c>
      <c r="D118" s="9" t="s">
        <v>42</v>
      </c>
      <c r="E118" s="10" t="s">
        <v>27</v>
      </c>
      <c r="F118" s="10" t="s">
        <v>288</v>
      </c>
      <c r="G118" s="9">
        <v>4</v>
      </c>
      <c r="H118" s="11">
        <v>1.31</v>
      </c>
      <c r="I118" s="11">
        <f>Tableau24[[#This Row],[Quantité]]*Tableau24[[#This Row],[Coût unitaire (hors taxes)]]</f>
        <v>5.24</v>
      </c>
      <c r="J118" s="9">
        <v>100</v>
      </c>
      <c r="K118" s="9" t="s">
        <v>64</v>
      </c>
      <c r="L118" s="9" t="s">
        <v>68</v>
      </c>
      <c r="S118" s="14"/>
    </row>
    <row r="119" spans="1:19" x14ac:dyDescent="0.25">
      <c r="A119" s="9">
        <v>5368</v>
      </c>
      <c r="B119" s="9" t="s">
        <v>147</v>
      </c>
      <c r="C119" s="9">
        <v>3</v>
      </c>
      <c r="D119" s="9" t="s">
        <v>42</v>
      </c>
      <c r="E119" s="10" t="s">
        <v>289</v>
      </c>
      <c r="F119" s="10" t="s">
        <v>290</v>
      </c>
      <c r="G119" s="9">
        <v>2</v>
      </c>
      <c r="H119" s="11">
        <v>11.85</v>
      </c>
      <c r="I119" s="11">
        <f>Tableau24[[#This Row],[Quantité]]*Tableau24[[#This Row],[Coût unitaire (hors taxes)]]</f>
        <v>23.7</v>
      </c>
      <c r="J119" s="9">
        <v>100</v>
      </c>
      <c r="K119" s="9" t="s">
        <v>64</v>
      </c>
      <c r="L119" s="9" t="s">
        <v>86</v>
      </c>
      <c r="S119" s="14"/>
    </row>
    <row r="120" spans="1:19" x14ac:dyDescent="0.25">
      <c r="A120" s="9">
        <v>5368</v>
      </c>
      <c r="B120" s="9" t="s">
        <v>147</v>
      </c>
      <c r="C120" s="9">
        <v>3</v>
      </c>
      <c r="D120" s="9" t="s">
        <v>42</v>
      </c>
      <c r="E120" s="10" t="s">
        <v>54</v>
      </c>
      <c r="F120" s="10" t="s">
        <v>291</v>
      </c>
      <c r="G120" s="9">
        <v>2</v>
      </c>
      <c r="H120" s="11">
        <v>5.5</v>
      </c>
      <c r="I120" s="11">
        <f>Tableau24[[#This Row],[Quantité]]*Tableau24[[#This Row],[Coût unitaire (hors taxes)]]</f>
        <v>11</v>
      </c>
      <c r="J120" s="9">
        <v>100</v>
      </c>
      <c r="K120" s="9" t="s">
        <v>64</v>
      </c>
      <c r="L120" s="9" t="s">
        <v>86</v>
      </c>
      <c r="S120" s="14"/>
    </row>
    <row r="121" spans="1:19" x14ac:dyDescent="0.25">
      <c r="A121" s="9">
        <v>5368</v>
      </c>
      <c r="B121" s="9" t="s">
        <v>147</v>
      </c>
      <c r="C121" s="9">
        <v>3</v>
      </c>
      <c r="D121" s="9" t="s">
        <v>42</v>
      </c>
      <c r="E121" s="10" t="s">
        <v>54</v>
      </c>
      <c r="F121" s="10" t="s">
        <v>292</v>
      </c>
      <c r="G121" s="9">
        <v>4</v>
      </c>
      <c r="H121" s="11">
        <v>3.79</v>
      </c>
      <c r="I121" s="11">
        <f>Tableau24[[#This Row],[Quantité]]*Tableau24[[#This Row],[Coût unitaire (hors taxes)]]</f>
        <v>15.16</v>
      </c>
      <c r="J121" s="9">
        <v>100</v>
      </c>
      <c r="K121" s="9" t="s">
        <v>64</v>
      </c>
      <c r="L121" s="9" t="s">
        <v>68</v>
      </c>
      <c r="S121" s="14"/>
    </row>
    <row r="122" spans="1:19" ht="28.5" x14ac:dyDescent="0.25">
      <c r="A122" s="9">
        <v>5368</v>
      </c>
      <c r="B122" s="9" t="s">
        <v>147</v>
      </c>
      <c r="C122" s="9">
        <v>3</v>
      </c>
      <c r="D122" s="9" t="s">
        <v>42</v>
      </c>
      <c r="E122" s="10" t="s">
        <v>293</v>
      </c>
      <c r="F122" s="10" t="s">
        <v>294</v>
      </c>
      <c r="G122" s="9">
        <v>2</v>
      </c>
      <c r="H122" s="11">
        <v>17.09</v>
      </c>
      <c r="I122" s="11">
        <f>Tableau24[[#This Row],[Quantité]]*Tableau24[[#This Row],[Coût unitaire (hors taxes)]]</f>
        <v>34.18</v>
      </c>
      <c r="J122" s="9">
        <v>100</v>
      </c>
      <c r="K122" s="9" t="s">
        <v>64</v>
      </c>
      <c r="L122" s="9" t="s">
        <v>64</v>
      </c>
      <c r="S122" s="14"/>
    </row>
    <row r="123" spans="1:19" ht="28.5" x14ac:dyDescent="0.25">
      <c r="A123" s="9">
        <v>5368</v>
      </c>
      <c r="B123" s="9" t="s">
        <v>147</v>
      </c>
      <c r="C123" s="9">
        <v>3</v>
      </c>
      <c r="D123" s="9" t="s">
        <v>42</v>
      </c>
      <c r="E123" s="10" t="s">
        <v>295</v>
      </c>
      <c r="F123" s="10" t="s">
        <v>296</v>
      </c>
      <c r="G123" s="9">
        <v>1</v>
      </c>
      <c r="H123" s="11">
        <v>9.9499999999999993</v>
      </c>
      <c r="I123" s="11">
        <f>Tableau24[[#This Row],[Quantité]]*Tableau24[[#This Row],[Coût unitaire (hors taxes)]]</f>
        <v>9.9499999999999993</v>
      </c>
      <c r="J123" s="9">
        <v>100</v>
      </c>
      <c r="K123" s="9" t="s">
        <v>64</v>
      </c>
      <c r="L123" s="9" t="s">
        <v>64</v>
      </c>
      <c r="S123" s="14"/>
    </row>
    <row r="124" spans="1:19" ht="28.5" x14ac:dyDescent="0.25">
      <c r="A124" s="9">
        <v>5368</v>
      </c>
      <c r="B124" s="9" t="s">
        <v>147</v>
      </c>
      <c r="C124" s="9">
        <v>3</v>
      </c>
      <c r="D124" s="9" t="s">
        <v>42</v>
      </c>
      <c r="E124" s="10" t="s">
        <v>297</v>
      </c>
      <c r="F124" s="10" t="s">
        <v>298</v>
      </c>
      <c r="G124" s="9">
        <v>8</v>
      </c>
      <c r="H124" s="11">
        <v>15.3</v>
      </c>
      <c r="I124" s="11">
        <f>Tableau24[[#This Row],[Quantité]]*Tableau24[[#This Row],[Coût unitaire (hors taxes)]]</f>
        <v>122.4</v>
      </c>
      <c r="J124" s="9">
        <v>100</v>
      </c>
      <c r="K124" s="9" t="s">
        <v>64</v>
      </c>
      <c r="L124" s="9" t="s">
        <v>64</v>
      </c>
      <c r="S124" s="14"/>
    </row>
    <row r="125" spans="1:19" ht="42.75" x14ac:dyDescent="0.25">
      <c r="A125" s="9">
        <v>5368</v>
      </c>
      <c r="B125" s="9" t="s">
        <v>147</v>
      </c>
      <c r="C125" s="9">
        <v>3</v>
      </c>
      <c r="D125" s="9" t="s">
        <v>42</v>
      </c>
      <c r="E125" s="10" t="s">
        <v>299</v>
      </c>
      <c r="F125" s="10" t="s">
        <v>300</v>
      </c>
      <c r="G125" s="9">
        <v>8</v>
      </c>
      <c r="H125" s="11">
        <v>18</v>
      </c>
      <c r="I125" s="11">
        <f>Tableau24[[#This Row],[Quantité]]*Tableau24[[#This Row],[Coût unitaire (hors taxes)]]</f>
        <v>144</v>
      </c>
      <c r="J125" s="9">
        <v>100</v>
      </c>
      <c r="K125" s="9" t="s">
        <v>64</v>
      </c>
      <c r="L125" s="9" t="s">
        <v>64</v>
      </c>
      <c r="S125" s="14"/>
    </row>
    <row r="126" spans="1:19" ht="42.75" x14ac:dyDescent="0.25">
      <c r="A126" s="9">
        <v>5368</v>
      </c>
      <c r="B126" s="9" t="s">
        <v>147</v>
      </c>
      <c r="C126" s="9">
        <v>3</v>
      </c>
      <c r="D126" s="9" t="s">
        <v>42</v>
      </c>
      <c r="E126" s="10" t="s">
        <v>301</v>
      </c>
      <c r="F126" s="10" t="s">
        <v>302</v>
      </c>
      <c r="G126" s="9">
        <v>16</v>
      </c>
      <c r="H126" s="11">
        <v>2.9</v>
      </c>
      <c r="I126" s="11">
        <f>Tableau24[[#This Row],[Quantité]]*Tableau24[[#This Row],[Coût unitaire (hors taxes)]]</f>
        <v>46.4</v>
      </c>
      <c r="J126" s="9">
        <v>100</v>
      </c>
      <c r="K126" s="9" t="s">
        <v>64</v>
      </c>
      <c r="L126" s="9" t="s">
        <v>303</v>
      </c>
      <c r="S126" s="14"/>
    </row>
    <row r="127" spans="1:19" x14ac:dyDescent="0.25">
      <c r="A127" s="9">
        <v>5368</v>
      </c>
      <c r="B127" s="9" t="s">
        <v>147</v>
      </c>
      <c r="C127" s="9">
        <v>3</v>
      </c>
      <c r="D127" s="9" t="s">
        <v>42</v>
      </c>
      <c r="E127" s="10" t="s">
        <v>304</v>
      </c>
      <c r="F127" s="10" t="s">
        <v>305</v>
      </c>
      <c r="G127" s="9">
        <v>20</v>
      </c>
      <c r="H127" s="11">
        <v>14.8</v>
      </c>
      <c r="I127" s="11">
        <f>Tableau24[[#This Row],[Quantité]]*Tableau24[[#This Row],[Coût unitaire (hors taxes)]]</f>
        <v>296</v>
      </c>
      <c r="J127" s="9">
        <v>100</v>
      </c>
      <c r="K127" s="9" t="s">
        <v>64</v>
      </c>
      <c r="L127" s="9" t="s">
        <v>86</v>
      </c>
      <c r="S127" s="14"/>
    </row>
    <row r="128" spans="1:19" x14ac:dyDescent="0.25">
      <c r="A128" s="9">
        <v>5368</v>
      </c>
      <c r="B128" s="9" t="s">
        <v>147</v>
      </c>
      <c r="C128" s="9">
        <v>3</v>
      </c>
      <c r="D128" s="9" t="s">
        <v>42</v>
      </c>
      <c r="E128" s="10" t="s">
        <v>306</v>
      </c>
      <c r="F128" s="10" t="s">
        <v>307</v>
      </c>
      <c r="G128" s="9">
        <v>16</v>
      </c>
      <c r="H128" s="11">
        <v>14</v>
      </c>
      <c r="I128" s="11">
        <f>Tableau24[[#This Row],[Quantité]]*Tableau24[[#This Row],[Coût unitaire (hors taxes)]]</f>
        <v>224</v>
      </c>
      <c r="J128" s="9">
        <v>100</v>
      </c>
      <c r="K128" s="9" t="s">
        <v>64</v>
      </c>
      <c r="L128" s="9" t="s">
        <v>68</v>
      </c>
      <c r="S128" s="14"/>
    </row>
    <row r="129" spans="1:19" ht="28.5" x14ac:dyDescent="0.25">
      <c r="A129" s="9">
        <v>5368</v>
      </c>
      <c r="B129" s="9" t="s">
        <v>147</v>
      </c>
      <c r="C129" s="9">
        <v>3</v>
      </c>
      <c r="D129" s="9" t="s">
        <v>42</v>
      </c>
      <c r="E129" s="10" t="s">
        <v>308</v>
      </c>
      <c r="F129" s="10" t="s">
        <v>309</v>
      </c>
      <c r="G129" s="9">
        <v>8</v>
      </c>
      <c r="H129" s="11">
        <v>2.4</v>
      </c>
      <c r="I129" s="11">
        <f>Tableau24[[#This Row],[Quantité]]*Tableau24[[#This Row],[Coût unitaire (hors taxes)]]</f>
        <v>19.2</v>
      </c>
      <c r="J129" s="9">
        <v>100</v>
      </c>
      <c r="K129" s="9" t="s">
        <v>64</v>
      </c>
      <c r="L129" s="9" t="s">
        <v>64</v>
      </c>
      <c r="S129" s="14"/>
    </row>
    <row r="130" spans="1:19" ht="28.5" x14ac:dyDescent="0.25">
      <c r="A130" s="9">
        <v>5368</v>
      </c>
      <c r="B130" s="9" t="s">
        <v>147</v>
      </c>
      <c r="C130" s="9">
        <v>3</v>
      </c>
      <c r="D130" s="9" t="s">
        <v>42</v>
      </c>
      <c r="E130" s="10" t="s">
        <v>308</v>
      </c>
      <c r="F130" s="10" t="s">
        <v>310</v>
      </c>
      <c r="G130" s="9">
        <v>8</v>
      </c>
      <c r="H130" s="11">
        <v>2</v>
      </c>
      <c r="I130" s="11">
        <f>Tableau24[[#This Row],[Quantité]]*Tableau24[[#This Row],[Coût unitaire (hors taxes)]]</f>
        <v>16</v>
      </c>
      <c r="J130" s="9">
        <v>100</v>
      </c>
      <c r="K130" s="9" t="s">
        <v>64</v>
      </c>
      <c r="L130" s="9" t="s">
        <v>64</v>
      </c>
      <c r="S130" s="14"/>
    </row>
    <row r="131" spans="1:19" ht="28.5" x14ac:dyDescent="0.25">
      <c r="A131" s="9">
        <v>5368</v>
      </c>
      <c r="B131" s="9" t="s">
        <v>147</v>
      </c>
      <c r="C131" s="9">
        <v>3</v>
      </c>
      <c r="D131" s="9" t="s">
        <v>42</v>
      </c>
      <c r="E131" s="10" t="s">
        <v>308</v>
      </c>
      <c r="F131" s="10" t="s">
        <v>311</v>
      </c>
      <c r="G131" s="9">
        <v>3</v>
      </c>
      <c r="H131" s="11">
        <v>60</v>
      </c>
      <c r="I131" s="11">
        <f>Tableau24[[#This Row],[Quantité]]*Tableau24[[#This Row],[Coût unitaire (hors taxes)]]</f>
        <v>180</v>
      </c>
      <c r="J131" s="9">
        <v>10</v>
      </c>
      <c r="K131" s="9" t="s">
        <v>64</v>
      </c>
      <c r="L131" s="9" t="s">
        <v>64</v>
      </c>
      <c r="S131" s="14"/>
    </row>
    <row r="132" spans="1:19" ht="42.75" x14ac:dyDescent="0.25">
      <c r="A132" s="9">
        <v>5368</v>
      </c>
      <c r="B132" s="9" t="s">
        <v>147</v>
      </c>
      <c r="C132" s="9">
        <v>3</v>
      </c>
      <c r="D132" s="9" t="s">
        <v>42</v>
      </c>
      <c r="E132" s="10" t="s">
        <v>308</v>
      </c>
      <c r="F132" s="10" t="s">
        <v>312</v>
      </c>
      <c r="G132" s="9">
        <v>3</v>
      </c>
      <c r="H132" s="11">
        <v>60</v>
      </c>
      <c r="I132" s="11">
        <f>Tableau24[[#This Row],[Quantité]]*Tableau24[[#This Row],[Coût unitaire (hors taxes)]]</f>
        <v>180</v>
      </c>
      <c r="J132" s="9">
        <v>10</v>
      </c>
      <c r="K132" s="9" t="s">
        <v>64</v>
      </c>
      <c r="L132" s="9" t="s">
        <v>64</v>
      </c>
      <c r="S132" s="14"/>
    </row>
    <row r="133" spans="1:19" ht="42.75" x14ac:dyDescent="0.25">
      <c r="A133" s="9">
        <v>5368</v>
      </c>
      <c r="B133" s="9" t="s">
        <v>147</v>
      </c>
      <c r="C133" s="9">
        <v>3</v>
      </c>
      <c r="D133" s="9" t="s">
        <v>42</v>
      </c>
      <c r="E133" s="10" t="s">
        <v>308</v>
      </c>
      <c r="F133" s="10" t="s">
        <v>313</v>
      </c>
      <c r="G133" s="9">
        <v>3</v>
      </c>
      <c r="H133" s="11">
        <v>60</v>
      </c>
      <c r="I133" s="11">
        <f>Tableau24[[#This Row],[Quantité]]*Tableau24[[#This Row],[Coût unitaire (hors taxes)]]</f>
        <v>180</v>
      </c>
      <c r="J133" s="9">
        <v>10</v>
      </c>
      <c r="K133" s="9" t="s">
        <v>64</v>
      </c>
      <c r="L133" s="9" t="s">
        <v>64</v>
      </c>
      <c r="S133" s="14"/>
    </row>
    <row r="134" spans="1:19" ht="28.5" x14ac:dyDescent="0.25">
      <c r="A134" s="9">
        <v>5368</v>
      </c>
      <c r="B134" s="9" t="s">
        <v>147</v>
      </c>
      <c r="C134" s="9">
        <v>3</v>
      </c>
      <c r="D134" s="9" t="s">
        <v>42</v>
      </c>
      <c r="E134" s="10" t="s">
        <v>308</v>
      </c>
      <c r="F134" s="10" t="s">
        <v>314</v>
      </c>
      <c r="G134" s="9">
        <v>3</v>
      </c>
      <c r="H134" s="11">
        <v>30</v>
      </c>
      <c r="I134" s="11">
        <f>Tableau24[[#This Row],[Quantité]]*Tableau24[[#This Row],[Coût unitaire (hors taxes)]]</f>
        <v>90</v>
      </c>
      <c r="J134" s="9">
        <v>10</v>
      </c>
      <c r="K134" s="9" t="s">
        <v>64</v>
      </c>
      <c r="L134" s="9" t="s">
        <v>64</v>
      </c>
      <c r="S134" s="14"/>
    </row>
    <row r="135" spans="1:19" ht="42.75" x14ac:dyDescent="0.25">
      <c r="A135" s="9">
        <v>5368</v>
      </c>
      <c r="B135" s="9" t="s">
        <v>147</v>
      </c>
      <c r="C135" s="9">
        <v>3</v>
      </c>
      <c r="D135" s="9" t="s">
        <v>42</v>
      </c>
      <c r="E135" s="10" t="s">
        <v>308</v>
      </c>
      <c r="F135" s="10" t="s">
        <v>315</v>
      </c>
      <c r="G135" s="9">
        <v>3</v>
      </c>
      <c r="H135" s="11">
        <v>30</v>
      </c>
      <c r="I135" s="11">
        <f>Tableau24[[#This Row],[Quantité]]*Tableau24[[#This Row],[Coût unitaire (hors taxes)]]</f>
        <v>90</v>
      </c>
      <c r="J135" s="9">
        <v>10</v>
      </c>
      <c r="K135" s="9" t="s">
        <v>64</v>
      </c>
      <c r="L135" s="9" t="s">
        <v>64</v>
      </c>
      <c r="S135" s="14"/>
    </row>
    <row r="136" spans="1:19" ht="42.75" x14ac:dyDescent="0.25">
      <c r="A136" s="9">
        <v>5368</v>
      </c>
      <c r="B136" s="9" t="s">
        <v>147</v>
      </c>
      <c r="C136" s="9">
        <v>3</v>
      </c>
      <c r="D136" s="9" t="s">
        <v>42</v>
      </c>
      <c r="E136" s="10" t="s">
        <v>308</v>
      </c>
      <c r="F136" s="10" t="s">
        <v>316</v>
      </c>
      <c r="G136" s="9">
        <v>3</v>
      </c>
      <c r="H136" s="11">
        <v>30</v>
      </c>
      <c r="I136" s="11">
        <f>Tableau24[[#This Row],[Quantité]]*Tableau24[[#This Row],[Coût unitaire (hors taxes)]]</f>
        <v>90</v>
      </c>
      <c r="J136" s="9">
        <v>10</v>
      </c>
      <c r="K136" s="9" t="s">
        <v>64</v>
      </c>
      <c r="L136" s="9" t="s">
        <v>64</v>
      </c>
      <c r="S136" s="14"/>
    </row>
    <row r="137" spans="1:19" ht="42.75" x14ac:dyDescent="0.25">
      <c r="A137" s="9">
        <v>5368</v>
      </c>
      <c r="B137" s="9" t="s">
        <v>147</v>
      </c>
      <c r="C137" s="9">
        <v>3</v>
      </c>
      <c r="D137" s="9" t="s">
        <v>42</v>
      </c>
      <c r="E137" s="10" t="s">
        <v>308</v>
      </c>
      <c r="F137" s="10" t="s">
        <v>317</v>
      </c>
      <c r="G137" s="9">
        <v>3</v>
      </c>
      <c r="H137" s="11">
        <v>30</v>
      </c>
      <c r="I137" s="11">
        <f>Tableau24[[#This Row],[Quantité]]*Tableau24[[#This Row],[Coût unitaire (hors taxes)]]</f>
        <v>90</v>
      </c>
      <c r="J137" s="9">
        <v>10</v>
      </c>
      <c r="K137" s="9" t="s">
        <v>64</v>
      </c>
      <c r="L137" s="9" t="s">
        <v>64</v>
      </c>
      <c r="S137" s="14"/>
    </row>
    <row r="138" spans="1:19" ht="42.75" x14ac:dyDescent="0.25">
      <c r="A138" s="9">
        <v>5368</v>
      </c>
      <c r="B138" s="9" t="s">
        <v>147</v>
      </c>
      <c r="C138" s="9">
        <v>3</v>
      </c>
      <c r="D138" s="9" t="s">
        <v>42</v>
      </c>
      <c r="E138" s="10" t="s">
        <v>308</v>
      </c>
      <c r="F138" s="10" t="s">
        <v>318</v>
      </c>
      <c r="G138" s="9">
        <v>3</v>
      </c>
      <c r="H138" s="11">
        <v>30</v>
      </c>
      <c r="I138" s="11">
        <f>Tableau24[[#This Row],[Quantité]]*Tableau24[[#This Row],[Coût unitaire (hors taxes)]]</f>
        <v>90</v>
      </c>
      <c r="J138" s="9">
        <v>10</v>
      </c>
      <c r="K138" s="9" t="s">
        <v>64</v>
      </c>
      <c r="L138" s="9" t="s">
        <v>64</v>
      </c>
      <c r="S138" s="14"/>
    </row>
    <row r="139" spans="1:19" x14ac:dyDescent="0.25">
      <c r="A139" s="9">
        <v>5368</v>
      </c>
      <c r="B139" s="9" t="s">
        <v>147</v>
      </c>
      <c r="C139" s="9">
        <v>3</v>
      </c>
      <c r="D139" s="9" t="s">
        <v>42</v>
      </c>
      <c r="E139" s="10" t="s">
        <v>31</v>
      </c>
      <c r="F139" s="10" t="s">
        <v>319</v>
      </c>
      <c r="G139" s="9">
        <v>2</v>
      </c>
      <c r="H139" s="11">
        <v>12</v>
      </c>
      <c r="I139" s="11">
        <f>Tableau24[[#This Row],[Quantité]]*Tableau24[[#This Row],[Coût unitaire (hors taxes)]]</f>
        <v>24</v>
      </c>
      <c r="J139" s="9">
        <v>25</v>
      </c>
      <c r="K139" s="9" t="s">
        <v>64</v>
      </c>
      <c r="L139" s="9" t="s">
        <v>68</v>
      </c>
      <c r="S139" s="14"/>
    </row>
    <row r="140" spans="1:19" x14ac:dyDescent="0.25">
      <c r="A140" s="9">
        <v>5368</v>
      </c>
      <c r="B140" s="9" t="s">
        <v>147</v>
      </c>
      <c r="C140" s="9">
        <v>3</v>
      </c>
      <c r="D140" s="9" t="s">
        <v>42</v>
      </c>
      <c r="E140" s="10" t="s">
        <v>31</v>
      </c>
      <c r="F140" s="10" t="s">
        <v>320</v>
      </c>
      <c r="G140" s="9">
        <v>2</v>
      </c>
      <c r="H140" s="11">
        <v>10</v>
      </c>
      <c r="I140" s="11">
        <f>Tableau24[[#This Row],[Quantité]]*Tableau24[[#This Row],[Coût unitaire (hors taxes)]]</f>
        <v>20</v>
      </c>
      <c r="J140" s="9">
        <v>25</v>
      </c>
      <c r="K140" s="9" t="s">
        <v>64</v>
      </c>
      <c r="L140" s="9" t="s">
        <v>68</v>
      </c>
      <c r="S140" s="14"/>
    </row>
    <row r="141" spans="1:19" x14ac:dyDescent="0.25">
      <c r="A141" s="9">
        <v>5368</v>
      </c>
      <c r="B141" s="9" t="s">
        <v>147</v>
      </c>
      <c r="C141" s="9">
        <v>3</v>
      </c>
      <c r="D141" s="9" t="s">
        <v>42</v>
      </c>
      <c r="E141" s="10" t="s">
        <v>55</v>
      </c>
      <c r="F141" s="10" t="s">
        <v>321</v>
      </c>
      <c r="G141" s="9">
        <v>50</v>
      </c>
      <c r="H141" s="11">
        <v>100</v>
      </c>
      <c r="I141" s="11">
        <f>Tableau24[[#This Row],[Quantité]]*Tableau24[[#This Row],[Coût unitaire (hors taxes)]]</f>
        <v>5000</v>
      </c>
      <c r="J141" s="9">
        <v>100</v>
      </c>
      <c r="K141" s="9" t="s">
        <v>64</v>
      </c>
      <c r="L141" s="9" t="s">
        <v>68</v>
      </c>
      <c r="S141" s="14"/>
    </row>
    <row r="142" spans="1:19" ht="28.5" x14ac:dyDescent="0.25">
      <c r="A142" s="9">
        <v>5368</v>
      </c>
      <c r="B142" s="9" t="s">
        <v>147</v>
      </c>
      <c r="C142" s="9">
        <v>3</v>
      </c>
      <c r="D142" s="9" t="s">
        <v>42</v>
      </c>
      <c r="E142" s="10" t="s">
        <v>322</v>
      </c>
      <c r="F142" s="10" t="s">
        <v>323</v>
      </c>
      <c r="G142" s="9">
        <v>1</v>
      </c>
      <c r="H142" s="11">
        <v>26.8</v>
      </c>
      <c r="I142" s="11">
        <f>Tableau24[[#This Row],[Quantité]]*Tableau24[[#This Row],[Coût unitaire (hors taxes)]]</f>
        <v>26.8</v>
      </c>
      <c r="J142" s="9">
        <v>100</v>
      </c>
      <c r="K142" s="9" t="s">
        <v>64</v>
      </c>
      <c r="L142" s="9" t="s">
        <v>64</v>
      </c>
      <c r="S142" s="14"/>
    </row>
    <row r="143" spans="1:19" ht="28.5" x14ac:dyDescent="0.25">
      <c r="A143" s="9">
        <v>5368</v>
      </c>
      <c r="B143" s="9" t="s">
        <v>147</v>
      </c>
      <c r="C143" s="9">
        <v>3</v>
      </c>
      <c r="D143" s="9" t="s">
        <v>42</v>
      </c>
      <c r="E143" s="10" t="s">
        <v>324</v>
      </c>
      <c r="F143" s="10" t="s">
        <v>325</v>
      </c>
      <c r="G143" s="9">
        <v>3</v>
      </c>
      <c r="H143" s="11">
        <v>16.309999999999999</v>
      </c>
      <c r="I143" s="11">
        <f>Tableau24[[#This Row],[Quantité]]*Tableau24[[#This Row],[Coût unitaire (hors taxes)]]</f>
        <v>48.929999999999993</v>
      </c>
      <c r="J143" s="9">
        <v>100</v>
      </c>
      <c r="K143" s="9" t="s">
        <v>64</v>
      </c>
      <c r="L143" s="9" t="s">
        <v>68</v>
      </c>
      <c r="S143" s="14"/>
    </row>
    <row r="144" spans="1:19" ht="28.5" x14ac:dyDescent="0.25">
      <c r="A144" s="9">
        <v>5368</v>
      </c>
      <c r="B144" s="9" t="s">
        <v>147</v>
      </c>
      <c r="C144" s="9">
        <v>3</v>
      </c>
      <c r="D144" s="9" t="s">
        <v>42</v>
      </c>
      <c r="E144" s="10" t="s">
        <v>32</v>
      </c>
      <c r="F144" s="10" t="s">
        <v>326</v>
      </c>
      <c r="G144" s="9">
        <v>2</v>
      </c>
      <c r="H144" s="11">
        <v>27.82</v>
      </c>
      <c r="I144" s="11">
        <f>Tableau24[[#This Row],[Quantité]]*Tableau24[[#This Row],[Coût unitaire (hors taxes)]]</f>
        <v>55.64</v>
      </c>
      <c r="J144" s="9">
        <v>25</v>
      </c>
      <c r="K144" s="9" t="s">
        <v>64</v>
      </c>
      <c r="L144" s="9" t="s">
        <v>68</v>
      </c>
      <c r="S144" s="14"/>
    </row>
    <row r="145" spans="1:19" ht="28.5" x14ac:dyDescent="0.25">
      <c r="A145" s="9">
        <v>5368</v>
      </c>
      <c r="B145" s="9" t="s">
        <v>147</v>
      </c>
      <c r="C145" s="9">
        <v>3</v>
      </c>
      <c r="D145" s="9" t="s">
        <v>42</v>
      </c>
      <c r="E145" s="10" t="s">
        <v>327</v>
      </c>
      <c r="F145" s="10" t="s">
        <v>328</v>
      </c>
      <c r="G145" s="9">
        <v>200</v>
      </c>
      <c r="H145" s="11">
        <v>6.48</v>
      </c>
      <c r="I145" s="11">
        <f>Tableau24[[#This Row],[Quantité]]*Tableau24[[#This Row],[Coût unitaire (hors taxes)]]</f>
        <v>1296</v>
      </c>
      <c r="J145" s="9">
        <v>100</v>
      </c>
      <c r="K145" s="9" t="s">
        <v>64</v>
      </c>
      <c r="L145" s="9" t="s">
        <v>68</v>
      </c>
      <c r="S145" s="14"/>
    </row>
    <row r="146" spans="1:19" ht="28.5" x14ac:dyDescent="0.25">
      <c r="A146" s="9">
        <v>5368</v>
      </c>
      <c r="B146" s="9" t="s">
        <v>147</v>
      </c>
      <c r="C146" s="9">
        <v>3</v>
      </c>
      <c r="D146" s="9" t="s">
        <v>42</v>
      </c>
      <c r="E146" s="10" t="s">
        <v>327</v>
      </c>
      <c r="F146" s="10" t="s">
        <v>329</v>
      </c>
      <c r="G146" s="9">
        <v>300</v>
      </c>
      <c r="H146" s="11">
        <v>2.0099999999999998</v>
      </c>
      <c r="I146" s="11">
        <f>Tableau24[[#This Row],[Quantité]]*Tableau24[[#This Row],[Coût unitaire (hors taxes)]]</f>
        <v>602.99999999999989</v>
      </c>
      <c r="J146" s="9">
        <v>100</v>
      </c>
      <c r="K146" s="9" t="s">
        <v>64</v>
      </c>
      <c r="L146" s="9" t="s">
        <v>68</v>
      </c>
      <c r="S146" s="14"/>
    </row>
    <row r="147" spans="1:19" ht="28.5" x14ac:dyDescent="0.25">
      <c r="A147" s="9">
        <v>5368</v>
      </c>
      <c r="B147" s="9" t="s">
        <v>147</v>
      </c>
      <c r="C147" s="9">
        <v>3</v>
      </c>
      <c r="D147" s="9" t="s">
        <v>42</v>
      </c>
      <c r="E147" s="10" t="s">
        <v>327</v>
      </c>
      <c r="F147" s="10" t="s">
        <v>330</v>
      </c>
      <c r="G147" s="9">
        <v>300</v>
      </c>
      <c r="H147" s="11">
        <v>1.75</v>
      </c>
      <c r="I147" s="11">
        <f>Tableau24[[#This Row],[Quantité]]*Tableau24[[#This Row],[Coût unitaire (hors taxes)]]</f>
        <v>525</v>
      </c>
      <c r="J147" s="9">
        <v>100</v>
      </c>
      <c r="K147" s="9" t="s">
        <v>64</v>
      </c>
      <c r="L147" s="9" t="s">
        <v>68</v>
      </c>
      <c r="S147" s="14"/>
    </row>
    <row r="148" spans="1:19" ht="28.5" x14ac:dyDescent="0.25">
      <c r="A148" s="9">
        <v>5368</v>
      </c>
      <c r="B148" s="9" t="s">
        <v>147</v>
      </c>
      <c r="C148" s="9">
        <v>3</v>
      </c>
      <c r="D148" s="9" t="s">
        <v>42</v>
      </c>
      <c r="E148" s="10" t="s">
        <v>331</v>
      </c>
      <c r="F148" s="10" t="s">
        <v>332</v>
      </c>
      <c r="G148" s="9">
        <v>8</v>
      </c>
      <c r="H148" s="11">
        <v>11</v>
      </c>
      <c r="I148" s="11">
        <f>Tableau24[[#This Row],[Quantité]]*Tableau24[[#This Row],[Coût unitaire (hors taxes)]]</f>
        <v>88</v>
      </c>
      <c r="J148" s="9">
        <v>25</v>
      </c>
      <c r="K148" s="9" t="s">
        <v>64</v>
      </c>
      <c r="L148" s="9" t="s">
        <v>79</v>
      </c>
      <c r="S148" s="14"/>
    </row>
    <row r="149" spans="1:19" x14ac:dyDescent="0.25">
      <c r="A149" s="9">
        <v>5368</v>
      </c>
      <c r="B149" s="9" t="s">
        <v>147</v>
      </c>
      <c r="C149" s="9">
        <v>3</v>
      </c>
      <c r="D149" s="9" t="s">
        <v>42</v>
      </c>
      <c r="E149" s="10" t="s">
        <v>333</v>
      </c>
      <c r="F149" s="10" t="s">
        <v>334</v>
      </c>
      <c r="G149" s="9">
        <v>2</v>
      </c>
      <c r="H149" s="11">
        <v>496.15</v>
      </c>
      <c r="I149" s="11">
        <f>Tableau24[[#This Row],[Quantité]]*Tableau24[[#This Row],[Coût unitaire (hors taxes)]]</f>
        <v>992.3</v>
      </c>
      <c r="J149" s="9">
        <v>25</v>
      </c>
      <c r="K149" s="9" t="s">
        <v>64</v>
      </c>
      <c r="L149" s="9" t="s">
        <v>79</v>
      </c>
      <c r="S149" s="14"/>
    </row>
    <row r="150" spans="1:19" ht="28.5" x14ac:dyDescent="0.25">
      <c r="A150" s="9">
        <v>5368</v>
      </c>
      <c r="B150" s="9" t="s">
        <v>147</v>
      </c>
      <c r="C150" s="9">
        <v>3</v>
      </c>
      <c r="D150" s="9" t="s">
        <v>42</v>
      </c>
      <c r="E150" s="10" t="s">
        <v>56</v>
      </c>
      <c r="F150" s="10" t="s">
        <v>335</v>
      </c>
      <c r="G150" s="9">
        <v>16</v>
      </c>
      <c r="H150" s="11">
        <v>15.66</v>
      </c>
      <c r="I150" s="11">
        <f>Tableau24[[#This Row],[Quantité]]*Tableau24[[#This Row],[Coût unitaire (hors taxes)]]</f>
        <v>250.56</v>
      </c>
      <c r="J150" s="9">
        <v>50</v>
      </c>
      <c r="K150" s="9" t="s">
        <v>64</v>
      </c>
      <c r="L150" s="9" t="s">
        <v>303</v>
      </c>
      <c r="S150" s="14"/>
    </row>
    <row r="151" spans="1:19" ht="28.5" x14ac:dyDescent="0.25">
      <c r="A151" s="9">
        <v>5368</v>
      </c>
      <c r="B151" s="9" t="s">
        <v>147</v>
      </c>
      <c r="C151" s="9">
        <v>3</v>
      </c>
      <c r="D151" s="9" t="s">
        <v>42</v>
      </c>
      <c r="E151" s="10" t="s">
        <v>34</v>
      </c>
      <c r="F151" s="10" t="s">
        <v>336</v>
      </c>
      <c r="G151" s="9">
        <v>1</v>
      </c>
      <c r="H151" s="11">
        <v>84.98</v>
      </c>
      <c r="I151" s="11">
        <f>Tableau24[[#This Row],[Quantité]]*Tableau24[[#This Row],[Coût unitaire (hors taxes)]]</f>
        <v>84.98</v>
      </c>
      <c r="J151" s="9">
        <v>25</v>
      </c>
      <c r="K151" s="9" t="s">
        <v>64</v>
      </c>
      <c r="L151" s="9" t="s">
        <v>68</v>
      </c>
      <c r="S151" s="14"/>
    </row>
    <row r="152" spans="1:19" ht="28.5" x14ac:dyDescent="0.25">
      <c r="A152" s="9">
        <v>5368</v>
      </c>
      <c r="B152" s="9" t="s">
        <v>147</v>
      </c>
      <c r="C152" s="9">
        <v>3</v>
      </c>
      <c r="D152" s="9" t="s">
        <v>42</v>
      </c>
      <c r="E152" s="10" t="s">
        <v>34</v>
      </c>
      <c r="F152" s="10" t="s">
        <v>337</v>
      </c>
      <c r="G152" s="9">
        <v>1</v>
      </c>
      <c r="H152" s="11">
        <v>47.53</v>
      </c>
      <c r="I152" s="11">
        <f>Tableau24[[#This Row],[Quantité]]*Tableau24[[#This Row],[Coût unitaire (hors taxes)]]</f>
        <v>47.53</v>
      </c>
      <c r="J152" s="9">
        <v>25</v>
      </c>
      <c r="K152" s="9" t="s">
        <v>64</v>
      </c>
      <c r="L152" s="9" t="s">
        <v>68</v>
      </c>
      <c r="S152" s="14"/>
    </row>
    <row r="153" spans="1:19" ht="28.5" x14ac:dyDescent="0.25">
      <c r="A153" s="9">
        <v>5368</v>
      </c>
      <c r="B153" s="9" t="s">
        <v>147</v>
      </c>
      <c r="C153" s="9">
        <v>3</v>
      </c>
      <c r="D153" s="9" t="s">
        <v>42</v>
      </c>
      <c r="E153" s="10" t="s">
        <v>34</v>
      </c>
      <c r="F153" s="10" t="s">
        <v>338</v>
      </c>
      <c r="G153" s="9">
        <v>2</v>
      </c>
      <c r="H153" s="11">
        <v>41.98</v>
      </c>
      <c r="I153" s="11">
        <f>Tableau24[[#This Row],[Quantité]]*Tableau24[[#This Row],[Coût unitaire (hors taxes)]]</f>
        <v>83.96</v>
      </c>
      <c r="J153" s="9">
        <v>50</v>
      </c>
      <c r="K153" s="9" t="s">
        <v>64</v>
      </c>
      <c r="L153" s="9" t="s">
        <v>68</v>
      </c>
      <c r="S153" s="14"/>
    </row>
    <row r="154" spans="1:19" ht="28.5" x14ac:dyDescent="0.25">
      <c r="A154" s="9">
        <v>5368</v>
      </c>
      <c r="B154" s="9" t="s">
        <v>147</v>
      </c>
      <c r="C154" s="9">
        <v>3</v>
      </c>
      <c r="D154" s="9" t="s">
        <v>42</v>
      </c>
      <c r="E154" s="10" t="s">
        <v>34</v>
      </c>
      <c r="F154" s="10" t="s">
        <v>339</v>
      </c>
      <c r="G154" s="9">
        <v>1</v>
      </c>
      <c r="H154" s="11">
        <v>25.45</v>
      </c>
      <c r="I154" s="11">
        <f>Tableau24[[#This Row],[Quantité]]*Tableau24[[#This Row],[Coût unitaire (hors taxes)]]</f>
        <v>25.45</v>
      </c>
      <c r="J154" s="9">
        <v>100</v>
      </c>
      <c r="K154" s="9" t="s">
        <v>64</v>
      </c>
      <c r="L154" s="9" t="s">
        <v>68</v>
      </c>
      <c r="S154" s="14"/>
    </row>
    <row r="155" spans="1:19" ht="28.5" x14ac:dyDescent="0.25">
      <c r="A155" s="9">
        <v>5368</v>
      </c>
      <c r="B155" s="9" t="s">
        <v>147</v>
      </c>
      <c r="C155" s="9">
        <v>3</v>
      </c>
      <c r="D155" s="9" t="s">
        <v>42</v>
      </c>
      <c r="E155" s="10" t="s">
        <v>34</v>
      </c>
      <c r="F155" s="10" t="s">
        <v>340</v>
      </c>
      <c r="G155" s="9">
        <v>4</v>
      </c>
      <c r="H155" s="11">
        <v>17.739999999999998</v>
      </c>
      <c r="I155" s="11">
        <f>Tableau24[[#This Row],[Quantité]]*Tableau24[[#This Row],[Coût unitaire (hors taxes)]]</f>
        <v>70.959999999999994</v>
      </c>
      <c r="J155" s="9">
        <v>25</v>
      </c>
      <c r="K155" s="9" t="s">
        <v>64</v>
      </c>
      <c r="L155" s="9" t="s">
        <v>68</v>
      </c>
      <c r="S155" s="14"/>
    </row>
    <row r="156" spans="1:19" ht="28.5" x14ac:dyDescent="0.25">
      <c r="A156" s="9">
        <v>5368</v>
      </c>
      <c r="B156" s="9" t="s">
        <v>147</v>
      </c>
      <c r="C156" s="9">
        <v>3</v>
      </c>
      <c r="D156" s="9" t="s">
        <v>42</v>
      </c>
      <c r="E156" s="10" t="s">
        <v>34</v>
      </c>
      <c r="F156" s="10" t="s">
        <v>341</v>
      </c>
      <c r="G156" s="9">
        <v>2</v>
      </c>
      <c r="H156" s="11">
        <v>16.75</v>
      </c>
      <c r="I156" s="11">
        <f>Tableau24[[#This Row],[Quantité]]*Tableau24[[#This Row],[Coût unitaire (hors taxes)]]</f>
        <v>33.5</v>
      </c>
      <c r="J156" s="9">
        <v>50</v>
      </c>
      <c r="K156" s="9" t="s">
        <v>64</v>
      </c>
      <c r="L156" s="9" t="s">
        <v>68</v>
      </c>
      <c r="S156" s="14"/>
    </row>
    <row r="157" spans="1:19" ht="28.5" x14ac:dyDescent="0.25">
      <c r="A157" s="9">
        <v>5368</v>
      </c>
      <c r="B157" s="9" t="s">
        <v>147</v>
      </c>
      <c r="C157" s="9">
        <v>3</v>
      </c>
      <c r="D157" s="9" t="s">
        <v>42</v>
      </c>
      <c r="E157" s="10" t="s">
        <v>34</v>
      </c>
      <c r="F157" s="10" t="s">
        <v>342</v>
      </c>
      <c r="G157" s="9">
        <v>2</v>
      </c>
      <c r="H157" s="11">
        <v>13.68</v>
      </c>
      <c r="I157" s="11">
        <f>Tableau24[[#This Row],[Quantité]]*Tableau24[[#This Row],[Coût unitaire (hors taxes)]]</f>
        <v>27.36</v>
      </c>
      <c r="J157" s="9">
        <v>50</v>
      </c>
      <c r="K157" s="9" t="s">
        <v>64</v>
      </c>
      <c r="L157" s="9" t="s">
        <v>68</v>
      </c>
      <c r="S157" s="14"/>
    </row>
    <row r="158" spans="1:19" ht="28.5" x14ac:dyDescent="0.25">
      <c r="A158" s="9">
        <v>5368</v>
      </c>
      <c r="B158" s="9" t="s">
        <v>147</v>
      </c>
      <c r="C158" s="9">
        <v>3</v>
      </c>
      <c r="D158" s="9" t="s">
        <v>42</v>
      </c>
      <c r="E158" s="10" t="s">
        <v>34</v>
      </c>
      <c r="F158" s="10" t="s">
        <v>343</v>
      </c>
      <c r="G158" s="9">
        <v>2</v>
      </c>
      <c r="H158" s="11">
        <v>13.08</v>
      </c>
      <c r="I158" s="11">
        <f>Tableau24[[#This Row],[Quantité]]*Tableau24[[#This Row],[Coût unitaire (hors taxes)]]</f>
        <v>26.16</v>
      </c>
      <c r="J158" s="9">
        <v>50</v>
      </c>
      <c r="K158" s="9" t="s">
        <v>64</v>
      </c>
      <c r="L158" s="9" t="s">
        <v>68</v>
      </c>
      <c r="S158" s="14"/>
    </row>
    <row r="159" spans="1:19" ht="42.75" x14ac:dyDescent="0.25">
      <c r="A159" s="9">
        <v>5368</v>
      </c>
      <c r="B159" s="9" t="s">
        <v>147</v>
      </c>
      <c r="C159" s="9">
        <v>3</v>
      </c>
      <c r="D159" s="9" t="s">
        <v>42</v>
      </c>
      <c r="E159" s="10" t="s">
        <v>34</v>
      </c>
      <c r="F159" s="10" t="s">
        <v>344</v>
      </c>
      <c r="G159" s="9">
        <v>20</v>
      </c>
      <c r="H159" s="11">
        <v>10.63</v>
      </c>
      <c r="I159" s="11">
        <f>Tableau24[[#This Row],[Quantité]]*Tableau24[[#This Row],[Coût unitaire (hors taxes)]]</f>
        <v>212.60000000000002</v>
      </c>
      <c r="J159" s="9">
        <v>25</v>
      </c>
      <c r="K159" s="9" t="s">
        <v>64</v>
      </c>
      <c r="L159" s="9" t="s">
        <v>68</v>
      </c>
      <c r="S159" s="14"/>
    </row>
    <row r="160" spans="1:19" ht="28.5" x14ac:dyDescent="0.25">
      <c r="A160" s="9">
        <v>5368</v>
      </c>
      <c r="B160" s="9" t="s">
        <v>147</v>
      </c>
      <c r="C160" s="9">
        <v>3</v>
      </c>
      <c r="D160" s="9" t="s">
        <v>42</v>
      </c>
      <c r="E160" s="10" t="s">
        <v>34</v>
      </c>
      <c r="F160" s="10" t="s">
        <v>345</v>
      </c>
      <c r="G160" s="9">
        <v>2</v>
      </c>
      <c r="H160" s="11">
        <v>6.37</v>
      </c>
      <c r="I160" s="11">
        <f>Tableau24[[#This Row],[Quantité]]*Tableau24[[#This Row],[Coût unitaire (hors taxes)]]</f>
        <v>12.74</v>
      </c>
      <c r="J160" s="9">
        <v>50</v>
      </c>
      <c r="K160" s="9" t="s">
        <v>64</v>
      </c>
      <c r="L160" s="9" t="s">
        <v>68</v>
      </c>
      <c r="S160" s="14"/>
    </row>
    <row r="161" spans="1:19" ht="28.5" x14ac:dyDescent="0.25">
      <c r="A161" s="9">
        <v>5368</v>
      </c>
      <c r="B161" s="9" t="s">
        <v>147</v>
      </c>
      <c r="C161" s="9">
        <v>3</v>
      </c>
      <c r="D161" s="9" t="s">
        <v>42</v>
      </c>
      <c r="E161" s="10" t="s">
        <v>34</v>
      </c>
      <c r="F161" s="10" t="s">
        <v>346</v>
      </c>
      <c r="G161" s="9">
        <v>8</v>
      </c>
      <c r="H161" s="11">
        <v>6.25</v>
      </c>
      <c r="I161" s="11">
        <f>Tableau24[[#This Row],[Quantité]]*Tableau24[[#This Row],[Coût unitaire (hors taxes)]]</f>
        <v>50</v>
      </c>
      <c r="J161" s="9">
        <v>25</v>
      </c>
      <c r="K161" s="9" t="s">
        <v>64</v>
      </c>
      <c r="L161" s="9" t="s">
        <v>68</v>
      </c>
      <c r="S161" s="14"/>
    </row>
    <row r="162" spans="1:19" ht="42.75" x14ac:dyDescent="0.25">
      <c r="A162" s="9">
        <v>5368</v>
      </c>
      <c r="B162" s="9" t="s">
        <v>147</v>
      </c>
      <c r="C162" s="9">
        <v>3</v>
      </c>
      <c r="D162" s="9" t="s">
        <v>42</v>
      </c>
      <c r="E162" s="10" t="s">
        <v>34</v>
      </c>
      <c r="F162" s="10" t="s">
        <v>347</v>
      </c>
      <c r="G162" s="9">
        <v>20</v>
      </c>
      <c r="H162" s="11">
        <v>6.17</v>
      </c>
      <c r="I162" s="11">
        <f>Tableau24[[#This Row],[Quantité]]*Tableau24[[#This Row],[Coût unitaire (hors taxes)]]</f>
        <v>123.4</v>
      </c>
      <c r="J162" s="9">
        <v>25</v>
      </c>
      <c r="K162" s="9" t="s">
        <v>64</v>
      </c>
      <c r="L162" s="9" t="s">
        <v>68</v>
      </c>
      <c r="S162" s="14"/>
    </row>
    <row r="163" spans="1:19" ht="28.5" x14ac:dyDescent="0.25">
      <c r="A163" s="9">
        <v>5368</v>
      </c>
      <c r="B163" s="9" t="s">
        <v>147</v>
      </c>
      <c r="C163" s="9">
        <v>3</v>
      </c>
      <c r="D163" s="9" t="s">
        <v>42</v>
      </c>
      <c r="E163" s="10" t="s">
        <v>34</v>
      </c>
      <c r="F163" s="10" t="s">
        <v>348</v>
      </c>
      <c r="G163" s="9">
        <v>8</v>
      </c>
      <c r="H163" s="11">
        <v>5.25</v>
      </c>
      <c r="I163" s="11">
        <f>Tableau24[[#This Row],[Quantité]]*Tableau24[[#This Row],[Coût unitaire (hors taxes)]]</f>
        <v>42</v>
      </c>
      <c r="J163" s="9">
        <v>25</v>
      </c>
      <c r="K163" s="9" t="s">
        <v>64</v>
      </c>
      <c r="L163" s="9" t="s">
        <v>68</v>
      </c>
      <c r="S163" s="14"/>
    </row>
    <row r="164" spans="1:19" ht="28.5" x14ac:dyDescent="0.25">
      <c r="A164" s="9">
        <v>5368</v>
      </c>
      <c r="B164" s="9" t="s">
        <v>147</v>
      </c>
      <c r="C164" s="9">
        <v>3</v>
      </c>
      <c r="D164" s="9" t="s">
        <v>42</v>
      </c>
      <c r="E164" s="10" t="s">
        <v>34</v>
      </c>
      <c r="F164" s="10" t="s">
        <v>349</v>
      </c>
      <c r="G164" s="9">
        <v>2</v>
      </c>
      <c r="H164" s="11">
        <v>3.86</v>
      </c>
      <c r="I164" s="11">
        <f>Tableau24[[#This Row],[Quantité]]*Tableau24[[#This Row],[Coût unitaire (hors taxes)]]</f>
        <v>7.72</v>
      </c>
      <c r="J164" s="9">
        <v>50</v>
      </c>
      <c r="K164" s="9" t="s">
        <v>64</v>
      </c>
      <c r="L164" s="9" t="s">
        <v>68</v>
      </c>
      <c r="S164" s="14"/>
    </row>
    <row r="165" spans="1:19" x14ac:dyDescent="0.25">
      <c r="A165" s="9">
        <v>5368</v>
      </c>
      <c r="B165" s="9" t="s">
        <v>147</v>
      </c>
      <c r="C165" s="9">
        <v>3</v>
      </c>
      <c r="D165" s="9" t="s">
        <v>42</v>
      </c>
      <c r="E165" s="10" t="s">
        <v>34</v>
      </c>
      <c r="F165" s="10" t="s">
        <v>350</v>
      </c>
      <c r="G165" s="9">
        <v>2</v>
      </c>
      <c r="H165" s="11">
        <v>3.3</v>
      </c>
      <c r="I165" s="11">
        <f>Tableau24[[#This Row],[Quantité]]*Tableau24[[#This Row],[Coût unitaire (hors taxes)]]</f>
        <v>6.6</v>
      </c>
      <c r="J165" s="9">
        <v>100</v>
      </c>
      <c r="K165" s="9" t="s">
        <v>64</v>
      </c>
      <c r="L165" s="9" t="s">
        <v>68</v>
      </c>
      <c r="S165" s="14"/>
    </row>
    <row r="166" spans="1:19" ht="42.75" x14ac:dyDescent="0.25">
      <c r="A166" s="9">
        <v>5368</v>
      </c>
      <c r="B166" s="9" t="s">
        <v>147</v>
      </c>
      <c r="C166" s="9">
        <v>3</v>
      </c>
      <c r="D166" s="9" t="s">
        <v>42</v>
      </c>
      <c r="E166" s="10" t="s">
        <v>34</v>
      </c>
      <c r="F166" s="10" t="s">
        <v>351</v>
      </c>
      <c r="G166" s="9">
        <v>20</v>
      </c>
      <c r="H166" s="11">
        <v>2.88</v>
      </c>
      <c r="I166" s="11">
        <f>Tableau24[[#This Row],[Quantité]]*Tableau24[[#This Row],[Coût unitaire (hors taxes)]]</f>
        <v>57.599999999999994</v>
      </c>
      <c r="J166" s="9">
        <v>25</v>
      </c>
      <c r="K166" s="9" t="s">
        <v>64</v>
      </c>
      <c r="L166" s="9" t="s">
        <v>68</v>
      </c>
      <c r="S166" s="14"/>
    </row>
    <row r="167" spans="1:19" x14ac:dyDescent="0.25">
      <c r="A167" s="9">
        <v>5368</v>
      </c>
      <c r="B167" s="9" t="s">
        <v>147</v>
      </c>
      <c r="C167" s="9">
        <v>3</v>
      </c>
      <c r="D167" s="9" t="s">
        <v>42</v>
      </c>
      <c r="E167" s="10" t="s">
        <v>34</v>
      </c>
      <c r="F167" s="10" t="s">
        <v>352</v>
      </c>
      <c r="G167" s="9">
        <v>4</v>
      </c>
      <c r="H167" s="11">
        <v>2.6</v>
      </c>
      <c r="I167" s="11">
        <f>Tableau24[[#This Row],[Quantité]]*Tableau24[[#This Row],[Coût unitaire (hors taxes)]]</f>
        <v>10.4</v>
      </c>
      <c r="J167" s="9">
        <v>100</v>
      </c>
      <c r="K167" s="9" t="s">
        <v>64</v>
      </c>
      <c r="L167" s="9" t="s">
        <v>68</v>
      </c>
      <c r="S167" s="14"/>
    </row>
    <row r="168" spans="1:19" ht="42.75" x14ac:dyDescent="0.25">
      <c r="A168" s="9">
        <v>5368</v>
      </c>
      <c r="B168" s="9" t="s">
        <v>147</v>
      </c>
      <c r="C168" s="9">
        <v>3</v>
      </c>
      <c r="D168" s="9" t="s">
        <v>42</v>
      </c>
      <c r="E168" s="10" t="s">
        <v>34</v>
      </c>
      <c r="F168" s="10" t="s">
        <v>353</v>
      </c>
      <c r="G168" s="9">
        <v>20</v>
      </c>
      <c r="H168" s="11">
        <v>2.5299999999999998</v>
      </c>
      <c r="I168" s="11">
        <f>Tableau24[[#This Row],[Quantité]]*Tableau24[[#This Row],[Coût unitaire (hors taxes)]]</f>
        <v>50.599999999999994</v>
      </c>
      <c r="J168" s="9">
        <v>25</v>
      </c>
      <c r="K168" s="9" t="s">
        <v>64</v>
      </c>
      <c r="L168" s="9" t="s">
        <v>68</v>
      </c>
      <c r="S168" s="14"/>
    </row>
    <row r="169" spans="1:19" x14ac:dyDescent="0.25">
      <c r="A169" s="9">
        <v>5368</v>
      </c>
      <c r="B169" s="9" t="s">
        <v>147</v>
      </c>
      <c r="C169" s="9">
        <v>3</v>
      </c>
      <c r="D169" s="9" t="s">
        <v>42</v>
      </c>
      <c r="E169" s="10" t="s">
        <v>34</v>
      </c>
      <c r="F169" s="10" t="s">
        <v>354</v>
      </c>
      <c r="G169" s="9">
        <v>20</v>
      </c>
      <c r="H169" s="11">
        <v>1.42</v>
      </c>
      <c r="I169" s="11">
        <f>Tableau24[[#This Row],[Quantité]]*Tableau24[[#This Row],[Coût unitaire (hors taxes)]]</f>
        <v>28.4</v>
      </c>
      <c r="J169" s="9">
        <v>100</v>
      </c>
      <c r="K169" s="9" t="s">
        <v>64</v>
      </c>
      <c r="L169" s="9" t="s">
        <v>68</v>
      </c>
      <c r="S169" s="14"/>
    </row>
    <row r="170" spans="1:19" ht="28.5" x14ac:dyDescent="0.25">
      <c r="A170" s="9">
        <v>5368</v>
      </c>
      <c r="B170" s="9" t="s">
        <v>147</v>
      </c>
      <c r="C170" s="9">
        <v>3</v>
      </c>
      <c r="D170" s="9" t="s">
        <v>42</v>
      </c>
      <c r="E170" s="10" t="s">
        <v>57</v>
      </c>
      <c r="F170" s="10" t="s">
        <v>355</v>
      </c>
      <c r="G170" s="9">
        <v>2</v>
      </c>
      <c r="H170" s="11">
        <v>15.95</v>
      </c>
      <c r="I170" s="11">
        <f>Tableau24[[#This Row],[Quantité]]*Tableau24[[#This Row],[Coût unitaire (hors taxes)]]</f>
        <v>31.9</v>
      </c>
      <c r="J170" s="9">
        <v>100</v>
      </c>
      <c r="K170" s="9" t="s">
        <v>64</v>
      </c>
      <c r="L170" s="9" t="s">
        <v>68</v>
      </c>
      <c r="S170" s="14"/>
    </row>
    <row r="171" spans="1:19" ht="28.5" x14ac:dyDescent="0.25">
      <c r="A171" s="9">
        <v>5368</v>
      </c>
      <c r="B171" s="9" t="s">
        <v>147</v>
      </c>
      <c r="C171" s="9">
        <v>3</v>
      </c>
      <c r="D171" s="9" t="s">
        <v>42</v>
      </c>
      <c r="E171" s="10" t="s">
        <v>57</v>
      </c>
      <c r="F171" s="10" t="s">
        <v>356</v>
      </c>
      <c r="G171" s="9">
        <v>8</v>
      </c>
      <c r="H171" s="11">
        <v>4.95</v>
      </c>
      <c r="I171" s="11">
        <f>Tableau24[[#This Row],[Quantité]]*Tableau24[[#This Row],[Coût unitaire (hors taxes)]]</f>
        <v>39.6</v>
      </c>
      <c r="J171" s="9">
        <v>100</v>
      </c>
      <c r="K171" s="9" t="s">
        <v>64</v>
      </c>
      <c r="L171" s="9" t="s">
        <v>68</v>
      </c>
      <c r="S171" s="14"/>
    </row>
    <row r="172" spans="1:19" ht="28.5" x14ac:dyDescent="0.25">
      <c r="A172" s="9">
        <v>5368</v>
      </c>
      <c r="B172" s="9" t="s">
        <v>147</v>
      </c>
      <c r="C172" s="9">
        <v>3</v>
      </c>
      <c r="D172" s="9" t="s">
        <v>42</v>
      </c>
      <c r="E172" s="10" t="s">
        <v>357</v>
      </c>
      <c r="F172" s="10" t="s">
        <v>358</v>
      </c>
      <c r="G172" s="9">
        <v>16</v>
      </c>
      <c r="H172" s="11">
        <v>85.6</v>
      </c>
      <c r="I172" s="11">
        <f>Tableau24[[#This Row],[Quantité]]*Tableau24[[#This Row],[Coût unitaire (hors taxes)]]</f>
        <v>1369.6</v>
      </c>
      <c r="J172" s="9">
        <v>25</v>
      </c>
      <c r="K172" s="9" t="s">
        <v>64</v>
      </c>
      <c r="L172" s="9" t="s">
        <v>79</v>
      </c>
      <c r="S172" s="14"/>
    </row>
    <row r="173" spans="1:19" ht="28.5" x14ac:dyDescent="0.25">
      <c r="A173" s="9">
        <v>5368</v>
      </c>
      <c r="B173" s="9" t="s">
        <v>147</v>
      </c>
      <c r="C173" s="9">
        <v>3</v>
      </c>
      <c r="D173" s="9" t="s">
        <v>42</v>
      </c>
      <c r="E173" s="10" t="s">
        <v>359</v>
      </c>
      <c r="F173" s="10" t="s">
        <v>360</v>
      </c>
      <c r="G173" s="9">
        <v>4</v>
      </c>
      <c r="H173" s="11">
        <v>45</v>
      </c>
      <c r="I173" s="11">
        <f>Tableau24[[#This Row],[Quantité]]*Tableau24[[#This Row],[Coût unitaire (hors taxes)]]</f>
        <v>180</v>
      </c>
      <c r="J173" s="9">
        <v>25</v>
      </c>
      <c r="K173" s="9" t="s">
        <v>64</v>
      </c>
      <c r="L173" s="9" t="s">
        <v>68</v>
      </c>
      <c r="S173" s="14"/>
    </row>
    <row r="174" spans="1:19" x14ac:dyDescent="0.25">
      <c r="A174" s="9">
        <v>5368</v>
      </c>
      <c r="B174" s="9" t="s">
        <v>147</v>
      </c>
      <c r="C174" s="9">
        <v>3</v>
      </c>
      <c r="D174" s="9" t="s">
        <v>42</v>
      </c>
      <c r="E174" s="10" t="s">
        <v>361</v>
      </c>
      <c r="F174" s="10" t="s">
        <v>362</v>
      </c>
      <c r="G174" s="9">
        <v>1</v>
      </c>
      <c r="H174" s="11">
        <v>23.95</v>
      </c>
      <c r="I174" s="11">
        <f>Tableau24[[#This Row],[Quantité]]*Tableau24[[#This Row],[Coût unitaire (hors taxes)]]</f>
        <v>23.95</v>
      </c>
      <c r="J174" s="9">
        <v>25</v>
      </c>
      <c r="K174" s="9" t="s">
        <v>64</v>
      </c>
      <c r="L174" s="9" t="s">
        <v>68</v>
      </c>
      <c r="S174" s="14"/>
    </row>
    <row r="175" spans="1:19" x14ac:dyDescent="0.25">
      <c r="A175" s="9">
        <v>5368</v>
      </c>
      <c r="B175" s="9" t="s">
        <v>147</v>
      </c>
      <c r="C175" s="9">
        <v>3</v>
      </c>
      <c r="D175" s="9" t="s">
        <v>42</v>
      </c>
      <c r="E175" s="10" t="s">
        <v>361</v>
      </c>
      <c r="F175" s="10" t="s">
        <v>363</v>
      </c>
      <c r="G175" s="9">
        <v>2</v>
      </c>
      <c r="H175" s="11">
        <v>19.96</v>
      </c>
      <c r="I175" s="11">
        <f>Tableau24[[#This Row],[Quantité]]*Tableau24[[#This Row],[Coût unitaire (hors taxes)]]</f>
        <v>39.92</v>
      </c>
      <c r="J175" s="9">
        <v>50</v>
      </c>
      <c r="K175" s="9" t="s">
        <v>64</v>
      </c>
      <c r="L175" s="9" t="s">
        <v>68</v>
      </c>
      <c r="S175" s="14"/>
    </row>
    <row r="176" spans="1:19" x14ac:dyDescent="0.25">
      <c r="A176" s="9">
        <v>5368</v>
      </c>
      <c r="B176" s="9" t="s">
        <v>147</v>
      </c>
      <c r="C176" s="9">
        <v>3</v>
      </c>
      <c r="D176" s="9" t="s">
        <v>42</v>
      </c>
      <c r="E176" s="10" t="s">
        <v>361</v>
      </c>
      <c r="F176" s="10" t="s">
        <v>364</v>
      </c>
      <c r="G176" s="9">
        <v>2</v>
      </c>
      <c r="H176" s="11">
        <v>17.100000000000001</v>
      </c>
      <c r="I176" s="11">
        <f>Tableau24[[#This Row],[Quantité]]*Tableau24[[#This Row],[Coût unitaire (hors taxes)]]</f>
        <v>34.200000000000003</v>
      </c>
      <c r="J176" s="9">
        <v>50</v>
      </c>
      <c r="K176" s="9" t="s">
        <v>64</v>
      </c>
      <c r="L176" s="9" t="s">
        <v>68</v>
      </c>
      <c r="S176" s="14"/>
    </row>
    <row r="177" spans="1:19" ht="28.5" x14ac:dyDescent="0.25">
      <c r="A177" s="9">
        <v>5368</v>
      </c>
      <c r="B177" s="9" t="s">
        <v>147</v>
      </c>
      <c r="C177" s="9">
        <v>3</v>
      </c>
      <c r="D177" s="9" t="s">
        <v>42</v>
      </c>
      <c r="E177" s="10" t="s">
        <v>361</v>
      </c>
      <c r="F177" s="10" t="s">
        <v>365</v>
      </c>
      <c r="G177" s="9">
        <v>10</v>
      </c>
      <c r="H177" s="11">
        <v>13.55</v>
      </c>
      <c r="I177" s="11">
        <f>Tableau24[[#This Row],[Quantité]]*Tableau24[[#This Row],[Coût unitaire (hors taxes)]]</f>
        <v>135.5</v>
      </c>
      <c r="J177" s="9">
        <v>25</v>
      </c>
      <c r="K177" s="9" t="s">
        <v>64</v>
      </c>
      <c r="L177" s="9" t="s">
        <v>68</v>
      </c>
      <c r="S177" s="14"/>
    </row>
    <row r="178" spans="1:19" ht="42.75" x14ac:dyDescent="0.25">
      <c r="A178" s="9">
        <v>5368</v>
      </c>
      <c r="B178" s="9" t="s">
        <v>147</v>
      </c>
      <c r="C178" s="9">
        <v>3</v>
      </c>
      <c r="D178" s="9" t="s">
        <v>42</v>
      </c>
      <c r="E178" s="10" t="s">
        <v>366</v>
      </c>
      <c r="F178" s="10" t="s">
        <v>367</v>
      </c>
      <c r="G178" s="9">
        <v>8</v>
      </c>
      <c r="H178" s="11">
        <v>10.8</v>
      </c>
      <c r="I178" s="11">
        <f>Tableau24[[#This Row],[Quantité]]*Tableau24[[#This Row],[Coût unitaire (hors taxes)]]</f>
        <v>86.4</v>
      </c>
      <c r="J178" s="9">
        <v>100</v>
      </c>
      <c r="K178" s="9" t="s">
        <v>64</v>
      </c>
      <c r="L178" s="9" t="s">
        <v>64</v>
      </c>
      <c r="S178" s="14"/>
    </row>
    <row r="179" spans="1:19" x14ac:dyDescent="0.25">
      <c r="A179" s="9">
        <v>5368</v>
      </c>
      <c r="B179" s="9" t="s">
        <v>147</v>
      </c>
      <c r="C179" s="9">
        <v>3</v>
      </c>
      <c r="D179" s="9" t="s">
        <v>42</v>
      </c>
      <c r="E179" s="10" t="s">
        <v>368</v>
      </c>
      <c r="F179" s="10" t="s">
        <v>369</v>
      </c>
      <c r="G179" s="9">
        <v>10</v>
      </c>
      <c r="H179" s="11">
        <v>0.82</v>
      </c>
      <c r="I179" s="11">
        <f>Tableau24[[#This Row],[Quantité]]*Tableau24[[#This Row],[Coût unitaire (hors taxes)]]</f>
        <v>8.1999999999999993</v>
      </c>
      <c r="J179" s="9">
        <v>100</v>
      </c>
      <c r="K179" s="9" t="s">
        <v>64</v>
      </c>
      <c r="L179" s="9" t="s">
        <v>68</v>
      </c>
      <c r="S179" s="14"/>
    </row>
    <row r="180" spans="1:19" x14ac:dyDescent="0.25">
      <c r="A180" s="9">
        <v>5368</v>
      </c>
      <c r="B180" s="9" t="s">
        <v>147</v>
      </c>
      <c r="C180" s="9">
        <v>3</v>
      </c>
      <c r="D180" s="9" t="s">
        <v>42</v>
      </c>
      <c r="E180" s="10" t="s">
        <v>370</v>
      </c>
      <c r="F180" s="10" t="s">
        <v>371</v>
      </c>
      <c r="G180" s="9">
        <v>4</v>
      </c>
      <c r="H180" s="11">
        <v>20</v>
      </c>
      <c r="I180" s="11">
        <f>Tableau24[[#This Row],[Quantité]]*Tableau24[[#This Row],[Coût unitaire (hors taxes)]]</f>
        <v>80</v>
      </c>
      <c r="J180" s="9">
        <v>50</v>
      </c>
      <c r="K180" s="9" t="s">
        <v>64</v>
      </c>
      <c r="L180" s="9" t="s">
        <v>68</v>
      </c>
      <c r="S180" s="14"/>
    </row>
    <row r="181" spans="1:19" x14ac:dyDescent="0.25">
      <c r="A181" s="9">
        <v>5368</v>
      </c>
      <c r="B181" s="9" t="s">
        <v>147</v>
      </c>
      <c r="C181" s="9">
        <v>3</v>
      </c>
      <c r="D181" s="9" t="s">
        <v>42</v>
      </c>
      <c r="E181" s="10" t="s">
        <v>372</v>
      </c>
      <c r="F181" s="10" t="s">
        <v>373</v>
      </c>
      <c r="G181" s="9">
        <v>2</v>
      </c>
      <c r="H181" s="11">
        <v>13.1</v>
      </c>
      <c r="I181" s="11">
        <f>Tableau24[[#This Row],[Quantité]]*Tableau24[[#This Row],[Coût unitaire (hors taxes)]]</f>
        <v>26.2</v>
      </c>
      <c r="J181" s="9">
        <v>100</v>
      </c>
      <c r="K181" s="9" t="s">
        <v>64</v>
      </c>
      <c r="L181" s="9" t="s">
        <v>68</v>
      </c>
      <c r="S181" s="14"/>
    </row>
    <row r="182" spans="1:19" x14ac:dyDescent="0.25">
      <c r="A182" s="9">
        <v>5368</v>
      </c>
      <c r="B182" s="9" t="s">
        <v>147</v>
      </c>
      <c r="C182" s="9">
        <v>3</v>
      </c>
      <c r="D182" s="9" t="s">
        <v>42</v>
      </c>
      <c r="E182" s="10" t="s">
        <v>374</v>
      </c>
      <c r="F182" s="10" t="s">
        <v>375</v>
      </c>
      <c r="G182" s="9">
        <v>1</v>
      </c>
      <c r="H182" s="11">
        <v>14.5</v>
      </c>
      <c r="I182" s="11">
        <f>Tableau24[[#This Row],[Quantité]]*Tableau24[[#This Row],[Coût unitaire (hors taxes)]]</f>
        <v>14.5</v>
      </c>
      <c r="J182" s="9">
        <v>100</v>
      </c>
      <c r="K182" s="9" t="s">
        <v>64</v>
      </c>
      <c r="L182" s="9" t="s">
        <v>86</v>
      </c>
      <c r="S182" s="14"/>
    </row>
    <row r="183" spans="1:19" x14ac:dyDescent="0.25">
      <c r="A183" s="9">
        <v>5368</v>
      </c>
      <c r="B183" s="9" t="s">
        <v>147</v>
      </c>
      <c r="C183" s="9">
        <v>3</v>
      </c>
      <c r="D183" s="9" t="s">
        <v>42</v>
      </c>
      <c r="E183" s="10" t="s">
        <v>376</v>
      </c>
      <c r="F183" s="10" t="s">
        <v>377</v>
      </c>
      <c r="G183" s="9">
        <v>2</v>
      </c>
      <c r="H183" s="11">
        <v>118.54</v>
      </c>
      <c r="I183" s="11">
        <f>Tableau24[[#This Row],[Quantité]]*Tableau24[[#This Row],[Coût unitaire (hors taxes)]]</f>
        <v>237.08</v>
      </c>
      <c r="J183" s="9">
        <v>50</v>
      </c>
      <c r="K183" s="9" t="s">
        <v>64</v>
      </c>
      <c r="L183" s="9" t="s">
        <v>68</v>
      </c>
      <c r="S183" s="14"/>
    </row>
    <row r="184" spans="1:19" x14ac:dyDescent="0.25">
      <c r="A184" s="9">
        <v>5368</v>
      </c>
      <c r="B184" s="9" t="s">
        <v>147</v>
      </c>
      <c r="C184" s="9">
        <v>3</v>
      </c>
      <c r="D184" s="9" t="s">
        <v>42</v>
      </c>
      <c r="E184" s="10" t="s">
        <v>378</v>
      </c>
      <c r="F184" s="10" t="s">
        <v>379</v>
      </c>
      <c r="G184" s="9">
        <v>50</v>
      </c>
      <c r="H184" s="11">
        <v>2.2200000000000002</v>
      </c>
      <c r="I184" s="11">
        <f>Tableau24[[#This Row],[Quantité]]*Tableau24[[#This Row],[Coût unitaire (hors taxes)]]</f>
        <v>111.00000000000001</v>
      </c>
      <c r="J184" s="9">
        <v>100</v>
      </c>
      <c r="K184" s="9" t="s">
        <v>64</v>
      </c>
      <c r="L184" s="9" t="s">
        <v>64</v>
      </c>
      <c r="S184" s="14"/>
    </row>
    <row r="185" spans="1:19" ht="28.5" x14ac:dyDescent="0.25">
      <c r="A185" s="9">
        <v>5368</v>
      </c>
      <c r="B185" s="9" t="s">
        <v>147</v>
      </c>
      <c r="C185" s="9">
        <v>3</v>
      </c>
      <c r="D185" s="9" t="s">
        <v>42</v>
      </c>
      <c r="E185" s="10" t="s">
        <v>380</v>
      </c>
      <c r="F185" s="10" t="s">
        <v>381</v>
      </c>
      <c r="G185" s="9">
        <v>40</v>
      </c>
      <c r="H185" s="11">
        <v>8.75</v>
      </c>
      <c r="I185" s="11">
        <f>Tableau24[[#This Row],[Quantité]]*Tableau24[[#This Row],[Coût unitaire (hors taxes)]]</f>
        <v>350</v>
      </c>
      <c r="J185" s="9">
        <v>100</v>
      </c>
      <c r="K185" s="9" t="s">
        <v>64</v>
      </c>
      <c r="L185" s="9" t="s">
        <v>79</v>
      </c>
      <c r="S185" s="14"/>
    </row>
    <row r="186" spans="1:19" x14ac:dyDescent="0.25">
      <c r="A186" s="9">
        <v>5368</v>
      </c>
      <c r="B186" s="9" t="s">
        <v>147</v>
      </c>
      <c r="C186" s="9">
        <v>3</v>
      </c>
      <c r="D186" s="9" t="s">
        <v>42</v>
      </c>
      <c r="E186" s="10" t="s">
        <v>382</v>
      </c>
      <c r="F186" s="10" t="s">
        <v>383</v>
      </c>
      <c r="G186" s="9">
        <v>4</v>
      </c>
      <c r="H186" s="11">
        <v>20</v>
      </c>
      <c r="I186" s="11">
        <f>Tableau24[[#This Row],[Quantité]]*Tableau24[[#This Row],[Coût unitaire (hors taxes)]]</f>
        <v>80</v>
      </c>
      <c r="J186" s="9">
        <v>100</v>
      </c>
      <c r="K186" s="9" t="s">
        <v>64</v>
      </c>
      <c r="L186" s="9" t="s">
        <v>68</v>
      </c>
      <c r="S186" s="14"/>
    </row>
    <row r="187" spans="1:19" ht="29.25" x14ac:dyDescent="0.25">
      <c r="A187" s="15">
        <v>5368</v>
      </c>
      <c r="B187" s="16" t="s">
        <v>147</v>
      </c>
      <c r="C187" s="16">
        <v>3</v>
      </c>
      <c r="D187" s="16" t="s">
        <v>42</v>
      </c>
      <c r="E187" s="17" t="s">
        <v>384</v>
      </c>
      <c r="F187" s="17" t="s">
        <v>385</v>
      </c>
      <c r="G187" s="16">
        <v>3</v>
      </c>
      <c r="H187" s="18">
        <v>225</v>
      </c>
      <c r="I187" s="11">
        <f>Tableau24[[#This Row],[Quantité]]*Tableau24[[#This Row],[Coût unitaire (hors taxes)]]</f>
        <v>675</v>
      </c>
      <c r="J187" s="19">
        <v>100</v>
      </c>
      <c r="K187" s="19">
        <v>15</v>
      </c>
      <c r="L187" s="20" t="s">
        <v>68</v>
      </c>
    </row>
    <row r="188" spans="1:19" ht="29.25" x14ac:dyDescent="0.25">
      <c r="A188" s="22">
        <v>5368</v>
      </c>
      <c r="B188" s="23" t="s">
        <v>147</v>
      </c>
      <c r="C188" s="23">
        <v>3</v>
      </c>
      <c r="D188" s="23" t="s">
        <v>42</v>
      </c>
      <c r="E188" s="24" t="s">
        <v>384</v>
      </c>
      <c r="F188" s="24" t="s">
        <v>386</v>
      </c>
      <c r="G188" s="23">
        <v>2</v>
      </c>
      <c r="H188" s="25">
        <v>220</v>
      </c>
      <c r="I188" s="11">
        <f>Tableau24[[#This Row],[Quantité]]*Tableau24[[#This Row],[Coût unitaire (hors taxes)]]</f>
        <v>440</v>
      </c>
      <c r="J188" s="26">
        <v>50</v>
      </c>
      <c r="K188" s="26">
        <v>15</v>
      </c>
      <c r="L188" s="27" t="s">
        <v>79</v>
      </c>
    </row>
    <row r="189" spans="1:19" ht="29.25" x14ac:dyDescent="0.25">
      <c r="A189" s="22">
        <v>5368</v>
      </c>
      <c r="B189" s="23" t="s">
        <v>147</v>
      </c>
      <c r="C189" s="23">
        <v>3</v>
      </c>
      <c r="D189" s="23" t="s">
        <v>42</v>
      </c>
      <c r="E189" s="24" t="s">
        <v>384</v>
      </c>
      <c r="F189" s="24" t="s">
        <v>387</v>
      </c>
      <c r="G189" s="23">
        <v>1</v>
      </c>
      <c r="H189" s="25">
        <v>160</v>
      </c>
      <c r="I189" s="11">
        <f>Tableau24[[#This Row],[Quantité]]*Tableau24[[#This Row],[Coût unitaire (hors taxes)]]</f>
        <v>160</v>
      </c>
      <c r="J189" s="26">
        <v>50</v>
      </c>
      <c r="K189" s="26">
        <v>15</v>
      </c>
      <c r="L189" s="27" t="s">
        <v>86</v>
      </c>
    </row>
    <row r="190" spans="1:19" ht="29.25" x14ac:dyDescent="0.25">
      <c r="A190" s="22">
        <v>5368</v>
      </c>
      <c r="B190" s="23" t="s">
        <v>147</v>
      </c>
      <c r="C190" s="23">
        <v>3</v>
      </c>
      <c r="D190" s="23" t="s">
        <v>42</v>
      </c>
      <c r="E190" s="24" t="s">
        <v>384</v>
      </c>
      <c r="F190" s="24" t="s">
        <v>388</v>
      </c>
      <c r="G190" s="23">
        <v>6</v>
      </c>
      <c r="H190" s="25">
        <v>79</v>
      </c>
      <c r="I190" s="11">
        <f>Tableau24[[#This Row],[Quantité]]*Tableau24[[#This Row],[Coût unitaire (hors taxes)]]</f>
        <v>474</v>
      </c>
      <c r="J190" s="26">
        <v>50</v>
      </c>
      <c r="K190" s="26">
        <v>15</v>
      </c>
      <c r="L190" s="27" t="s">
        <v>79</v>
      </c>
    </row>
    <row r="191" spans="1:19" ht="29.25" x14ac:dyDescent="0.25">
      <c r="A191" s="22">
        <v>5368</v>
      </c>
      <c r="B191" s="23" t="s">
        <v>147</v>
      </c>
      <c r="C191" s="23">
        <v>3</v>
      </c>
      <c r="D191" s="23" t="s">
        <v>42</v>
      </c>
      <c r="E191" s="24" t="s">
        <v>384</v>
      </c>
      <c r="F191" s="24" t="s">
        <v>389</v>
      </c>
      <c r="G191" s="23">
        <v>50</v>
      </c>
      <c r="H191" s="25">
        <v>35</v>
      </c>
      <c r="I191" s="11">
        <f>Tableau24[[#This Row],[Quantité]]*Tableau24[[#This Row],[Coût unitaire (hors taxes)]]</f>
        <v>1750</v>
      </c>
      <c r="J191" s="26">
        <v>100</v>
      </c>
      <c r="K191" s="26">
        <v>15</v>
      </c>
      <c r="L191" s="27" t="s">
        <v>68</v>
      </c>
    </row>
    <row r="192" spans="1:19" x14ac:dyDescent="0.25">
      <c r="A192" s="22">
        <v>5368</v>
      </c>
      <c r="B192" s="23" t="s">
        <v>147</v>
      </c>
      <c r="C192" s="23">
        <v>3</v>
      </c>
      <c r="D192" s="23" t="s">
        <v>42</v>
      </c>
      <c r="E192" s="24" t="s">
        <v>58</v>
      </c>
      <c r="F192" s="24" t="s">
        <v>59</v>
      </c>
      <c r="G192" s="23">
        <v>2</v>
      </c>
      <c r="H192" s="25">
        <v>54.95</v>
      </c>
      <c r="I192" s="11">
        <f>Tableau24[[#This Row],[Quantité]]*Tableau24[[#This Row],[Coût unitaire (hors taxes)]]</f>
        <v>109.9</v>
      </c>
      <c r="J192" s="26">
        <v>25</v>
      </c>
      <c r="K192" s="26" t="s">
        <v>64</v>
      </c>
      <c r="L192" s="27" t="s">
        <v>303</v>
      </c>
    </row>
    <row r="193" spans="1:12" x14ac:dyDescent="0.25">
      <c r="A193" s="22">
        <v>5368</v>
      </c>
      <c r="B193" s="23" t="s">
        <v>147</v>
      </c>
      <c r="C193" s="23">
        <v>3</v>
      </c>
      <c r="D193" s="23" t="s">
        <v>42</v>
      </c>
      <c r="E193" s="24" t="s">
        <v>390</v>
      </c>
      <c r="F193" s="24" t="s">
        <v>391</v>
      </c>
      <c r="G193" s="23">
        <v>4</v>
      </c>
      <c r="H193" s="25">
        <v>12.13</v>
      </c>
      <c r="I193" s="11">
        <f>Tableau24[[#This Row],[Quantité]]*Tableau24[[#This Row],[Coût unitaire (hors taxes)]]</f>
        <v>48.52</v>
      </c>
      <c r="J193" s="26">
        <v>100</v>
      </c>
      <c r="K193" s="26" t="s">
        <v>64</v>
      </c>
      <c r="L193" s="27" t="s">
        <v>68</v>
      </c>
    </row>
    <row r="194" spans="1:12" x14ac:dyDescent="0.25">
      <c r="A194" s="22">
        <v>5368</v>
      </c>
      <c r="B194" s="23" t="s">
        <v>147</v>
      </c>
      <c r="C194" s="23">
        <v>3</v>
      </c>
      <c r="D194" s="23" t="s">
        <v>42</v>
      </c>
      <c r="E194" s="24" t="s">
        <v>390</v>
      </c>
      <c r="F194" s="24" t="s">
        <v>392</v>
      </c>
      <c r="G194" s="23">
        <v>440</v>
      </c>
      <c r="H194" s="25">
        <v>2.46</v>
      </c>
      <c r="I194" s="11">
        <f>Tableau24[[#This Row],[Quantité]]*Tableau24[[#This Row],[Coût unitaire (hors taxes)]]</f>
        <v>1082.4000000000001</v>
      </c>
      <c r="J194" s="26">
        <v>100</v>
      </c>
      <c r="K194" s="26" t="s">
        <v>64</v>
      </c>
      <c r="L194" s="27" t="s">
        <v>68</v>
      </c>
    </row>
    <row r="195" spans="1:12" ht="29.25" x14ac:dyDescent="0.25">
      <c r="A195" s="22">
        <v>5368</v>
      </c>
      <c r="B195" s="23" t="s">
        <v>147</v>
      </c>
      <c r="C195" s="23">
        <v>3</v>
      </c>
      <c r="D195" s="23" t="s">
        <v>42</v>
      </c>
      <c r="E195" s="24" t="s">
        <v>393</v>
      </c>
      <c r="F195" s="24" t="s">
        <v>394</v>
      </c>
      <c r="G195" s="23">
        <v>10</v>
      </c>
      <c r="H195" s="25">
        <v>82</v>
      </c>
      <c r="I195" s="11">
        <f>Tableau24[[#This Row],[Quantité]]*Tableau24[[#This Row],[Coût unitaire (hors taxes)]]</f>
        <v>820</v>
      </c>
      <c r="J195" s="26">
        <v>25</v>
      </c>
      <c r="K195" s="26" t="s">
        <v>64</v>
      </c>
      <c r="L195" s="27" t="s">
        <v>68</v>
      </c>
    </row>
    <row r="196" spans="1:12" ht="29.25" x14ac:dyDescent="0.25">
      <c r="A196" s="22">
        <v>5368</v>
      </c>
      <c r="B196" s="23" t="s">
        <v>147</v>
      </c>
      <c r="C196" s="23">
        <v>3</v>
      </c>
      <c r="D196" s="23" t="s">
        <v>42</v>
      </c>
      <c r="E196" s="24" t="s">
        <v>393</v>
      </c>
      <c r="F196" s="24" t="s">
        <v>395</v>
      </c>
      <c r="G196" s="23">
        <v>20</v>
      </c>
      <c r="H196" s="25">
        <v>53</v>
      </c>
      <c r="I196" s="11">
        <f>Tableau24[[#This Row],[Quantité]]*Tableau24[[#This Row],[Coût unitaire (hors taxes)]]</f>
        <v>1060</v>
      </c>
      <c r="J196" s="26">
        <v>25</v>
      </c>
      <c r="K196" s="26" t="s">
        <v>64</v>
      </c>
      <c r="L196" s="27" t="s">
        <v>68</v>
      </c>
    </row>
    <row r="197" spans="1:12" ht="29.25" x14ac:dyDescent="0.25">
      <c r="A197" s="22">
        <v>5368</v>
      </c>
      <c r="B197" s="23" t="s">
        <v>147</v>
      </c>
      <c r="C197" s="23">
        <v>3</v>
      </c>
      <c r="D197" s="23" t="s">
        <v>42</v>
      </c>
      <c r="E197" s="24" t="s">
        <v>393</v>
      </c>
      <c r="F197" s="24" t="s">
        <v>396</v>
      </c>
      <c r="G197" s="23">
        <v>20</v>
      </c>
      <c r="H197" s="25">
        <v>23</v>
      </c>
      <c r="I197" s="11">
        <f>Tableau24[[#This Row],[Quantité]]*Tableau24[[#This Row],[Coût unitaire (hors taxes)]]</f>
        <v>460</v>
      </c>
      <c r="J197" s="26">
        <v>25</v>
      </c>
      <c r="K197" s="26" t="s">
        <v>64</v>
      </c>
      <c r="L197" s="27" t="s">
        <v>68</v>
      </c>
    </row>
    <row r="198" spans="1:12" ht="29.25" x14ac:dyDescent="0.25">
      <c r="A198" s="22">
        <v>5368</v>
      </c>
      <c r="B198" s="23" t="s">
        <v>147</v>
      </c>
      <c r="C198" s="23">
        <v>3</v>
      </c>
      <c r="D198" s="23" t="s">
        <v>42</v>
      </c>
      <c r="E198" s="24" t="s">
        <v>393</v>
      </c>
      <c r="F198" s="24" t="s">
        <v>397</v>
      </c>
      <c r="G198" s="23">
        <v>20</v>
      </c>
      <c r="H198" s="25">
        <v>17</v>
      </c>
      <c r="I198" s="11">
        <f>Tableau24[[#This Row],[Quantité]]*Tableau24[[#This Row],[Coût unitaire (hors taxes)]]</f>
        <v>340</v>
      </c>
      <c r="J198" s="26">
        <v>25</v>
      </c>
      <c r="K198" s="26" t="s">
        <v>64</v>
      </c>
      <c r="L198" s="27" t="s">
        <v>68</v>
      </c>
    </row>
    <row r="199" spans="1:12" ht="29.25" x14ac:dyDescent="0.25">
      <c r="A199" s="22">
        <v>5368</v>
      </c>
      <c r="B199" s="23" t="s">
        <v>147</v>
      </c>
      <c r="C199" s="23">
        <v>3</v>
      </c>
      <c r="D199" s="23" t="s">
        <v>42</v>
      </c>
      <c r="E199" s="24" t="s">
        <v>398</v>
      </c>
      <c r="F199" s="24" t="s">
        <v>399</v>
      </c>
      <c r="G199" s="23">
        <v>2</v>
      </c>
      <c r="H199" s="25">
        <v>2183</v>
      </c>
      <c r="I199" s="11">
        <f>Tableau24[[#This Row],[Quantité]]*Tableau24[[#This Row],[Coût unitaire (hors taxes)]]</f>
        <v>4366</v>
      </c>
      <c r="J199" s="26">
        <v>25</v>
      </c>
      <c r="K199" s="26" t="s">
        <v>64</v>
      </c>
      <c r="L199" s="27" t="s">
        <v>68</v>
      </c>
    </row>
    <row r="200" spans="1:12" x14ac:dyDescent="0.25">
      <c r="A200" s="22">
        <v>5368</v>
      </c>
      <c r="B200" s="23" t="s">
        <v>147</v>
      </c>
      <c r="C200" s="23">
        <v>3</v>
      </c>
      <c r="D200" s="23" t="s">
        <v>42</v>
      </c>
      <c r="E200" s="24" t="s">
        <v>398</v>
      </c>
      <c r="F200" s="24" t="s">
        <v>400</v>
      </c>
      <c r="G200" s="23">
        <v>2</v>
      </c>
      <c r="H200" s="25">
        <v>575</v>
      </c>
      <c r="I200" s="11">
        <f>Tableau24[[#This Row],[Quantité]]*Tableau24[[#This Row],[Coût unitaire (hors taxes)]]</f>
        <v>1150</v>
      </c>
      <c r="J200" s="26">
        <v>50</v>
      </c>
      <c r="K200" s="26" t="s">
        <v>64</v>
      </c>
      <c r="L200" s="27" t="s">
        <v>68</v>
      </c>
    </row>
    <row r="201" spans="1:12" ht="29.25" x14ac:dyDescent="0.25">
      <c r="A201" s="22">
        <v>5368</v>
      </c>
      <c r="B201" s="23" t="s">
        <v>147</v>
      </c>
      <c r="C201" s="23">
        <v>3</v>
      </c>
      <c r="D201" s="23" t="s">
        <v>42</v>
      </c>
      <c r="E201" s="24" t="s">
        <v>398</v>
      </c>
      <c r="F201" s="24" t="s">
        <v>401</v>
      </c>
      <c r="G201" s="23">
        <v>10</v>
      </c>
      <c r="H201" s="25">
        <v>110</v>
      </c>
      <c r="I201" s="11">
        <f>Tableau24[[#This Row],[Quantité]]*Tableau24[[#This Row],[Coût unitaire (hors taxes)]]</f>
        <v>1100</v>
      </c>
      <c r="J201" s="26">
        <v>25</v>
      </c>
      <c r="K201" s="26" t="s">
        <v>64</v>
      </c>
      <c r="L201" s="27" t="s">
        <v>68</v>
      </c>
    </row>
    <row r="202" spans="1:12" x14ac:dyDescent="0.25">
      <c r="A202" s="22">
        <v>5368</v>
      </c>
      <c r="B202" s="23" t="s">
        <v>147</v>
      </c>
      <c r="C202" s="23">
        <v>3</v>
      </c>
      <c r="D202" s="23" t="s">
        <v>42</v>
      </c>
      <c r="E202" s="24" t="s">
        <v>398</v>
      </c>
      <c r="F202" s="24" t="s">
        <v>402</v>
      </c>
      <c r="G202" s="23">
        <v>16</v>
      </c>
      <c r="H202" s="25">
        <v>15.4</v>
      </c>
      <c r="I202" s="11">
        <f>Tableau24[[#This Row],[Quantité]]*Tableau24[[#This Row],[Coût unitaire (hors taxes)]]</f>
        <v>246.4</v>
      </c>
      <c r="J202" s="26">
        <v>25</v>
      </c>
      <c r="K202" s="26" t="s">
        <v>64</v>
      </c>
      <c r="L202" s="27" t="s">
        <v>68</v>
      </c>
    </row>
    <row r="203" spans="1:12" x14ac:dyDescent="0.25">
      <c r="A203" s="22">
        <v>5368</v>
      </c>
      <c r="B203" s="23" t="s">
        <v>147</v>
      </c>
      <c r="C203" s="23">
        <v>3</v>
      </c>
      <c r="D203" s="23" t="s">
        <v>42</v>
      </c>
      <c r="E203" s="24" t="s">
        <v>403</v>
      </c>
      <c r="F203" s="24" t="s">
        <v>60</v>
      </c>
      <c r="G203" s="23">
        <v>3</v>
      </c>
      <c r="H203" s="25">
        <v>17.5</v>
      </c>
      <c r="I203" s="11">
        <f>Tableau24[[#This Row],[Quantité]]*Tableau24[[#This Row],[Coût unitaire (hors taxes)]]</f>
        <v>52.5</v>
      </c>
      <c r="J203" s="26">
        <v>100</v>
      </c>
      <c r="K203" s="26" t="s">
        <v>64</v>
      </c>
      <c r="L203" s="27" t="s">
        <v>68</v>
      </c>
    </row>
  </sheetData>
  <mergeCells count="2">
    <mergeCell ref="D3:I3"/>
    <mergeCell ref="A4:L4"/>
  </mergeCells>
  <dataValidations count="1">
    <dataValidation type="list" allowBlank="1" showInputMessage="1" showErrorMessage="1" sqref="L8:L25" xr:uid="{197E8F20-5D5A-4628-BEB3-5A9783A44D79}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Tchad Dinel</dc:creator>
  <cp:lastModifiedBy>Viviane Drolet</cp:lastModifiedBy>
  <cp:lastPrinted>2019-12-16T18:35:26Z</cp:lastPrinted>
  <dcterms:created xsi:type="dcterms:W3CDTF">2019-12-16T16:56:53Z</dcterms:created>
  <dcterms:modified xsi:type="dcterms:W3CDTF">2019-12-18T18:48:35Z</dcterms:modified>
</cp:coreProperties>
</file>